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62" activeTab="13"/>
  </bookViews>
  <sheets>
    <sheet name="目录" sheetId="14" r:id="rId1"/>
    <sheet name="一般公共预算收入表" sheetId="34" r:id="rId2"/>
    <sheet name="一般公共预算支出表" sheetId="33" r:id="rId3"/>
    <sheet name="一般公共预算支出表(类款项）" sheetId="38" r:id="rId4"/>
    <sheet name="一般公共预算基本支出表（功能）" sheetId="15" r:id="rId5"/>
    <sheet name="一般公共预算基本支出表（经济）" sheetId="39" r:id="rId6"/>
    <sheet name="一般债务限额及余额表" sheetId="5" r:id="rId7"/>
    <sheet name="专项债务限额及余额表" sheetId="6" r:id="rId8"/>
    <sheet name="“三公经费”" sheetId="9" r:id="rId9"/>
    <sheet name="税收返还和转移支付分项目" sheetId="1" r:id="rId10"/>
    <sheet name="税收返还和转移支付分地区" sheetId="13" r:id="rId11"/>
    <sheet name="政府性基金收入" sheetId="20" r:id="rId12"/>
    <sheet name="政府性基金支出" sheetId="21" r:id="rId13"/>
    <sheet name="2023年政府性基金转移支付表" sheetId="3" r:id="rId14"/>
    <sheet name="社会保险基金预算收入预算表" sheetId="37" r:id="rId15"/>
    <sheet name="社会保险基金预算支出预算表" sheetId="40" r:id="rId16"/>
    <sheet name="国有资本经营收支预算表" sheetId="36" r:id="rId17"/>
    <sheet name="本级国有资本经营收支预算表" sheetId="35" r:id="rId18"/>
    <sheet name="国有资本经营预算转移支付" sheetId="10" r:id="rId19"/>
    <sheet name="预算调整" sheetId="31" r:id="rId20"/>
  </sheets>
  <externalReferences>
    <externalReference r:id="rId21"/>
    <externalReference r:id="rId22"/>
  </externalReferences>
  <definedNames>
    <definedName name="\aa" localSheetId="8">#REF!</definedName>
    <definedName name="\aa">#REF!</definedName>
    <definedName name="\d" localSheetId="8">#REF!</definedName>
    <definedName name="\d">#REF!</definedName>
    <definedName name="\P" localSheetId="8">#REF!</definedName>
    <definedName name="\P">#REF!</definedName>
    <definedName name="\x">#REF!</definedName>
    <definedName name="\z">#N/A</definedName>
    <definedName name="_Key1" localSheetId="8" hidden="1">#REF!</definedName>
    <definedName name="_Key1" hidden="1">#REF!</definedName>
    <definedName name="_Order1" hidden="1">255</definedName>
    <definedName name="_Order2" hidden="1">255</definedName>
    <definedName name="_Sort" localSheetId="8" hidden="1">#REF!</definedName>
    <definedName name="_Sort" hidden="1">#REF!</definedName>
    <definedName name="A">#N/A</definedName>
    <definedName name="aaaaaaa" localSheetId="8">#REF!</definedName>
    <definedName name="aaaaaaa">#REF!</definedName>
    <definedName name="B">#N/A</definedName>
    <definedName name="Database" localSheetId="8">#REF!</definedName>
    <definedName name="Database">#REF!</definedName>
    <definedName name="dddddd" localSheetId="8">#REF!</definedName>
    <definedName name="dddddd">#REF!</definedName>
    <definedName name="ffffff" localSheetId="8">#REF!</definedName>
    <definedName name="ffffff">#REF!</definedName>
    <definedName name="ggggg">#REF!</definedName>
    <definedName name="gxxe2003">'[1]P1012001'!$A$6:$E$117</definedName>
    <definedName name="hhh" localSheetId="8">'[2]Mp-team 1'!#REF!</definedName>
    <definedName name="hhh">'[2]Mp-team 1'!#REF!</definedName>
    <definedName name="hhhhhh" localSheetId="8">#REF!</definedName>
    <definedName name="hhhhhh">#REF!</definedName>
    <definedName name="hhhhhhhhh" localSheetId="8">#REF!</definedName>
    <definedName name="hhhhhhhhh">#REF!</definedName>
    <definedName name="jjjjj" localSheetId="8">#REF!</definedName>
    <definedName name="jjjjj">#REF!</definedName>
    <definedName name="kkkkk">#REF!</definedName>
    <definedName name="_xlnm.Print_Area" localSheetId="8">“三公经费”!$A$1:$B$11</definedName>
    <definedName name="_xlnm.Print_Area" localSheetId="13">'2023年政府性基金转移支付表'!$A$1:$B$11</definedName>
    <definedName name="_xlnm.Print_Area" localSheetId="9">税收返还和转移支付分项目!#REF!</definedName>
    <definedName name="_xlnm.Print_Area">#N/A</definedName>
    <definedName name="_xlnm.Print_Titles" localSheetId="9">税收返还和转移支付分项目!#REF!,税收返还和转移支付分项目!#REF!</definedName>
    <definedName name="_xlnm.Print_Titles">#N/A</definedName>
    <definedName name="rrrrr" localSheetId="8">#REF!</definedName>
    <definedName name="rrrrr">#REF!</definedName>
    <definedName name="sss">#N/A</definedName>
    <definedName name="ssss" localSheetId="8">#REF!</definedName>
    <definedName name="ssss">#REF!</definedName>
    <definedName name="zzzzz" localSheetId="8">#REF!</definedName>
    <definedName name="zzzzz">#REF!</definedName>
    <definedName name="啊啊" localSheetId="8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 localSheetId="8">#REF!</definedName>
    <definedName name="呃呃呃">#REF!</definedName>
    <definedName name="福建" localSheetId="8">#REF!</definedName>
    <definedName name="福建">#REF!</definedName>
    <definedName name="福建地区" localSheetId="8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 localSheetId="8">#REF!</definedName>
    <definedName name="日日日">#REF!</definedName>
    <definedName name="厦门">#REF!</definedName>
    <definedName name="山东" localSheetId="8">#REF!</definedName>
    <definedName name="山东">#REF!</definedName>
    <definedName name="山东地区" localSheetId="8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 localSheetId="8">#REF!</definedName>
    <definedName name="时代">#REF!</definedName>
    <definedName name="是" localSheetId="8">#REF!</definedName>
    <definedName name="是">#REF!</definedName>
    <definedName name="是水水水水" localSheetId="8">#REF!</definedName>
    <definedName name="是水水水水">#REF!</definedName>
    <definedName name="收入表">#N/A</definedName>
    <definedName name="水水水嘎嘎嘎水" localSheetId="8">#REF!</definedName>
    <definedName name="水水水嘎嘎嘎水">#REF!</definedName>
    <definedName name="水水水水" localSheetId="8">#REF!</definedName>
    <definedName name="水水水水">#REF!</definedName>
    <definedName name="四川" localSheetId="8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<sst xmlns="http://schemas.openxmlformats.org/spreadsheetml/2006/main" count="3484" uniqueCount="2829">
  <si>
    <t>目录</t>
  </si>
  <si>
    <t>报表名称</t>
  </si>
  <si>
    <t>唐河县2023年一般公共预算收入计划表</t>
  </si>
  <si>
    <t>唐河县2023年一般公共预算支出计划表</t>
  </si>
  <si>
    <t>2023年一般公共预算支出表（类款项）</t>
  </si>
  <si>
    <t>2023年一般公共预算县本级基本支出情况表（按功能分类）</t>
  </si>
  <si>
    <t>2023年一般公共预算县本级基本支出情况表（按经济分类)</t>
  </si>
  <si>
    <t>唐河县2022年一般债务限额及余额表</t>
  </si>
  <si>
    <t>唐河县2022年专项债务限额及余额表</t>
  </si>
  <si>
    <t>唐河县2023年“三公”经费支出预算表</t>
  </si>
  <si>
    <t>唐河县2023年上级返还性收入和转移支付预算表（分项目）</t>
  </si>
  <si>
    <t>唐河县2023年一般公共预算税收返还和转移支付（分地区）</t>
  </si>
  <si>
    <t>唐河县2023年政府性基金收入预算明细表（本级）</t>
  </si>
  <si>
    <t>唐河县2023年政府性基金支出预算明细表（本级）</t>
  </si>
  <si>
    <t>唐河县2023年政府性基金转移支付收入明细表</t>
  </si>
  <si>
    <t>唐河县2023年社会保险基金预算收入预算表</t>
  </si>
  <si>
    <t>唐河县2023年社会保险基金预算支出预算表</t>
  </si>
  <si>
    <t>唐河县2023年国有资本经营收支预算表</t>
  </si>
  <si>
    <t>唐河县本级2023年国有资本经营收支预算表</t>
  </si>
  <si>
    <t>唐河县2023年国有资本经营预算--转移支付表</t>
  </si>
  <si>
    <t>唐河县2023年收支预算调整表</t>
  </si>
  <si>
    <t>编制单位：唐河县财政局</t>
  </si>
  <si>
    <t>单位：万元</t>
  </si>
  <si>
    <t xml:space="preserve">             年度
 项目</t>
  </si>
  <si>
    <t>2022年完成</t>
  </si>
  <si>
    <t>2023年计划</t>
  </si>
  <si>
    <t>增幅%</t>
  </si>
  <si>
    <t>合计</t>
  </si>
  <si>
    <t>县直</t>
  </si>
  <si>
    <t>乡镇</t>
  </si>
  <si>
    <t>一、税收收入</t>
  </si>
  <si>
    <t>二、非税收入</t>
  </si>
  <si>
    <t>三、专项收入</t>
  </si>
  <si>
    <t>合      计</t>
  </si>
  <si>
    <t>2022年计划</t>
  </si>
  <si>
    <t>一、一般公共服务</t>
  </si>
  <si>
    <t>二、公共安全</t>
  </si>
  <si>
    <t>三、教育</t>
  </si>
  <si>
    <t>四、科学技术</t>
  </si>
  <si>
    <t>五、文化旅游体育与传媒</t>
  </si>
  <si>
    <t>六、社会保障和就业</t>
  </si>
  <si>
    <t>七、卫生健康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</si>
  <si>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</si>
  <si>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</si>
  <si>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</si>
  <si>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</si>
  <si>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</si>
  <si>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</si>
  <si>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十四、自然资源海洋气象等事务</t>
  </si>
  <si>
    <t>十五、住房保障支出</t>
  </si>
  <si>
    <t>十六、粮油物资管理及储备事务</t>
  </si>
  <si>
    <t>十七、灾害防治及应急管理支出</t>
  </si>
  <si>
    <t>十八、预备费</t>
  </si>
  <si>
    <t>十九、其他支出</t>
  </si>
  <si>
    <t>二十、债务付息支出</t>
  </si>
  <si>
    <t>二十一、上解支出</t>
  </si>
  <si>
    <t>二十二、一般债务还本支出</t>
  </si>
  <si>
    <t>合     计</t>
  </si>
  <si>
    <t>2023年一般公共预算支出表</t>
  </si>
  <si>
    <r>
      <rPr>
        <sz val="11"/>
        <rFont val="宋体"/>
        <charset val="134"/>
        <scheme val="minor"/>
      </rPr>
      <t xml:space="preserve">项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目</t>
    </r>
  </si>
  <si>
    <t>预算数</t>
  </si>
  <si>
    <t>代码</t>
  </si>
  <si>
    <t>名称</t>
  </si>
  <si>
    <t>金额</t>
  </si>
  <si>
    <t>201</t>
  </si>
  <si>
    <t xml:space="preserve">  一般公共服务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</si>
  <si>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</si>
  <si>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</si>
  <si>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</si>
  <si>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</si>
  <si>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</si>
  <si>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</si>
  <si>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</si>
  <si>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</si>
  <si>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</si>
  <si>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</si>
  <si>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</si>
  <si>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</si>
  <si>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</si>
  <si>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</si>
  <si>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</si>
  <si>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</si>
  <si>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</si>
  <si>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</si>
  <si>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</si>
  <si>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</si>
  <si>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</si>
  <si>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</si>
  <si>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</si>
  <si>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</si>
  <si>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</si>
  <si>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</si>
  <si>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</si>
  <si>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</si>
  <si>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</si>
  <si>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</si>
  <si>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</si>
  <si>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</si>
  <si>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</si>
  <si>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</si>
  <si>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</si>
  <si>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</si>
  <si>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</si>
  <si>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</si>
  <si>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</si>
  <si>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</si>
  <si>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</si>
  <si>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</si>
  <si>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</si>
  <si>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</si>
  <si>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</si>
  <si>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</si>
  <si>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专项业务及机关事务管理</t>
  </si>
  <si>
    <t>2010306</t>
  </si>
  <si>
    <t xml:space="preserve">      政务公开审批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</si>
  <si>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</si>
  <si>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</si>
  <si>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</si>
  <si>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</si>
  <si>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</si>
  <si>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</si>
  <si>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其他政府办公厅（室）及相关机构事务支出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</si>
  <si>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</si>
  <si>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</si>
  <si>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</si>
  <si>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</si>
  <si>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</si>
  <si>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</si>
  <si>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</si>
  <si>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</si>
  <si>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</si>
  <si>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</si>
  <si>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</si>
  <si>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</si>
  <si>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</si>
  <si>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</si>
  <si>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</si>
  <si>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</si>
  <si>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</si>
  <si>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</si>
  <si>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</si>
  <si>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</si>
  <si>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</si>
  <si>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</si>
  <si>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</si>
  <si>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</si>
  <si>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</si>
  <si>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</si>
  <si>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</si>
  <si>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</si>
  <si>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</si>
  <si>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</si>
  <si>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</si>
  <si>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</si>
  <si>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</si>
  <si>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</si>
  <si>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</si>
  <si>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</si>
  <si>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</si>
  <si>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</si>
  <si>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</si>
  <si>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</si>
  <si>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</si>
  <si>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</si>
  <si>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</si>
  <si>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</si>
  <si>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</si>
  <si>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</si>
  <si>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</si>
  <si>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</si>
  <si>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</si>
  <si>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</si>
  <si>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</si>
  <si>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</si>
  <si>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</si>
  <si>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</si>
  <si>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</si>
  <si>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</si>
  <si>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</si>
  <si>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</si>
  <si>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</si>
  <si>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2010709</t>
  </si>
  <si>
    <t>2010710</t>
  </si>
  <si>
    <t xml:space="preserve">      税收业务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</si>
  <si>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</si>
  <si>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</si>
  <si>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</si>
  <si>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</si>
  <si>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</si>
  <si>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</si>
  <si>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</si>
  <si>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</si>
  <si>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</si>
  <si>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</si>
  <si>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</si>
  <si>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</si>
  <si>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</si>
  <si>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</si>
  <si>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</si>
  <si>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</si>
  <si>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</si>
  <si>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</si>
  <si>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</si>
  <si>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</si>
  <si>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</si>
  <si>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2010905</t>
  </si>
  <si>
    <t xml:space="preserve">      缉私办案</t>
  </si>
  <si>
    <t>2010907</t>
  </si>
  <si>
    <t xml:space="preserve">      口岸管理</t>
  </si>
  <si>
    <t>2010908</t>
  </si>
  <si>
    <t>2010909</t>
  </si>
  <si>
    <t xml:space="preserve">      海关关务</t>
  </si>
  <si>
    <t>2010910</t>
  </si>
  <si>
    <t xml:space="preserve">      关税征管</t>
  </si>
  <si>
    <t>2010911</t>
  </si>
  <si>
    <t xml:space="preserve">      海关监管</t>
  </si>
  <si>
    <t>2010912</t>
  </si>
  <si>
    <t xml:space="preserve">      检验检疫</t>
  </si>
  <si>
    <t>2010950</t>
  </si>
  <si>
    <t>2010999</t>
  </si>
  <si>
    <t xml:space="preserve">      其他海关事务支出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</si>
  <si>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</si>
  <si>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</si>
  <si>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</si>
  <si>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</si>
  <si>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</si>
  <si>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</si>
  <si>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</si>
  <si>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</si>
  <si>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</si>
  <si>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</si>
  <si>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巡视工作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</si>
  <si>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</si>
  <si>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</si>
  <si>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</si>
  <si>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</si>
  <si>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</si>
  <si>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</si>
  <si>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</si>
  <si>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</si>
  <si>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</si>
  <si>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</si>
  <si>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</si>
  <si>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</si>
  <si>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</si>
  <si>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</si>
  <si>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</si>
  <si>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</si>
  <si>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</si>
  <si>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</si>
  <si>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</si>
  <si>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</si>
  <si>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</si>
  <si>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</si>
  <si>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</si>
  <si>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</si>
  <si>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</si>
  <si>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</si>
  <si>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</si>
  <si>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</si>
  <si>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</si>
  <si>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知识产权战略和规划</t>
  </si>
  <si>
    <t>2011408</t>
  </si>
  <si>
    <t xml:space="preserve">      国际合作与交流</t>
  </si>
  <si>
    <t>2011409</t>
  </si>
  <si>
    <t xml:space="preserve">      知识产权宏观管理</t>
  </si>
  <si>
    <t>2011410</t>
  </si>
  <si>
    <t xml:space="preserve">      商标管理</t>
  </si>
  <si>
    <t>2011411</t>
  </si>
  <si>
    <t xml:space="preserve">      原产地地理标志管理</t>
  </si>
  <si>
    <t>2011450</t>
  </si>
  <si>
    <t>2011499</t>
  </si>
  <si>
    <t xml:space="preserve">      其他知识产权事务支出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</si>
  <si>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</si>
  <si>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</si>
  <si>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</si>
  <si>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</si>
  <si>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</si>
  <si>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</si>
  <si>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</si>
  <si>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</si>
  <si>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</si>
  <si>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</si>
  <si>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20125</t>
  </si>
  <si>
    <t xml:space="preserve">    港澳台事务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</si>
  <si>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</si>
  <si>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</si>
  <si>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</si>
  <si>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</si>
  <si>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</si>
  <si>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</si>
  <si>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</si>
  <si>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2012550</t>
  </si>
  <si>
    <t>2012599</t>
  </si>
  <si>
    <t xml:space="preserve">      其他港澳台事务支出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</si>
  <si>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</si>
  <si>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</si>
  <si>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</si>
  <si>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</si>
  <si>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</si>
  <si>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</si>
  <si>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</si>
  <si>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</si>
  <si>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</si>
  <si>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</si>
  <si>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</si>
  <si>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</si>
  <si>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</si>
  <si>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</si>
  <si>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</si>
  <si>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</si>
  <si>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</si>
  <si>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</si>
  <si>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</si>
  <si>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</si>
  <si>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</si>
  <si>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</si>
  <si>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</si>
  <si>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2012906</t>
  </si>
  <si>
    <t xml:space="preserve">      工会事务</t>
  </si>
  <si>
    <t>2012950</t>
  </si>
  <si>
    <t>2012999</t>
  </si>
  <si>
    <t xml:space="preserve">      其他群众团体事务支出</t>
  </si>
  <si>
    <t>20131</t>
  </si>
  <si>
    <t xml:space="preserve">    党委办公厅（室）及相关机构事务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</si>
  <si>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</si>
  <si>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</si>
  <si>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</si>
  <si>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</si>
  <si>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</si>
  <si>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</si>
  <si>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</si>
  <si>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其他党委办公厅（室）及相关机构事务支出</t>
  </si>
  <si>
    <t>20132</t>
  </si>
  <si>
    <t xml:space="preserve">    组织事务</t>
  </si>
  <si>
    <t>2013201</t>
  </si>
  <si>
    <t>2013202</t>
  </si>
  <si>
    <t>2013203</t>
  </si>
  <si>
    <t>2013204</t>
  </si>
  <si>
    <t xml:space="preserve">      公务员事务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</si>
  <si>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</si>
  <si>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</si>
  <si>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</si>
  <si>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</si>
  <si>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</si>
  <si>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</si>
  <si>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</si>
  <si>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</si>
  <si>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2013304</t>
  </si>
  <si>
    <t xml:space="preserve">      宣传管理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</si>
  <si>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</si>
  <si>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</si>
  <si>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</si>
  <si>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</si>
  <si>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</si>
  <si>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</si>
  <si>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</si>
  <si>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</si>
  <si>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2013404</t>
  </si>
  <si>
    <t xml:space="preserve">      宗教事务</t>
  </si>
  <si>
    <t>2013405</t>
  </si>
  <si>
    <t xml:space="preserve">      华侨事务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</si>
  <si>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</si>
  <si>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</si>
  <si>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</si>
  <si>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</si>
  <si>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</si>
  <si>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</si>
  <si>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</si>
  <si>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</si>
  <si>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</si>
  <si>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</si>
  <si>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</si>
  <si>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</si>
  <si>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</si>
  <si>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</si>
  <si>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</si>
  <si>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</si>
  <si>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</si>
  <si>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</si>
  <si>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</si>
  <si>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20137</t>
  </si>
  <si>
    <t xml:space="preserve">    网信事务</t>
  </si>
  <si>
    <t>2013701</t>
  </si>
  <si>
    <t>2013702</t>
  </si>
  <si>
    <t>2013703</t>
  </si>
  <si>
    <t>2013704</t>
  </si>
  <si>
    <t xml:space="preserve">      信息安全事务</t>
  </si>
  <si>
    <t>2013750</t>
  </si>
  <si>
    <t>2013799</t>
  </si>
  <si>
    <t xml:space="preserve">      其他网信事务支出</t>
  </si>
  <si>
    <t>20138</t>
  </si>
  <si>
    <t xml:space="preserve">    市场监督管理事务</t>
  </si>
  <si>
    <t>2013801</t>
  </si>
  <si>
    <t>2013802</t>
  </si>
  <si>
    <t>2013803</t>
  </si>
  <si>
    <t>2013804</t>
  </si>
  <si>
    <t xml:space="preserve">      市场主体管理</t>
  </si>
  <si>
    <t>2013805</t>
  </si>
  <si>
    <t xml:space="preserve">      市场秩序执法</t>
  </si>
  <si>
    <t>2013808</t>
  </si>
  <si>
    <t>2013810</t>
  </si>
  <si>
    <t xml:space="preserve">      质量基础</t>
  </si>
  <si>
    <t>2013812</t>
  </si>
  <si>
    <t xml:space="preserve">      药品事务</t>
  </si>
  <si>
    <t>2013813</t>
  </si>
  <si>
    <t xml:space="preserve">      医疗器械事务</t>
  </si>
  <si>
    <t>2013814</t>
  </si>
  <si>
    <t xml:space="preserve">      化妆品事务</t>
  </si>
  <si>
    <t>2013815</t>
  </si>
  <si>
    <t xml:space="preserve">      质量安全监管</t>
  </si>
  <si>
    <t>2013816</t>
  </si>
  <si>
    <t xml:space="preserve">      食品安全监管</t>
  </si>
  <si>
    <t>2013850</t>
  </si>
  <si>
    <t>2013899</t>
  </si>
  <si>
    <t xml:space="preserve">      其他市场监督管理事务</t>
  </si>
  <si>
    <t>20199</t>
  </si>
  <si>
    <t xml:space="preserve">    其他一般公共服务支出</t>
  </si>
  <si>
    <t>2019901</t>
  </si>
  <si>
    <t xml:space="preserve">      国家赔偿费用支出</t>
  </si>
  <si>
    <t>2019999</t>
  </si>
  <si>
    <t xml:space="preserve">      其他一般公共服务支出</t>
  </si>
  <si>
    <t>202</t>
  </si>
  <si>
    <t xml:space="preserve">  外交支出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</si>
  <si>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</si>
  <si>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</si>
  <si>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</si>
  <si>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</si>
  <si>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</si>
  <si>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</si>
  <si>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2020505</t>
  </si>
  <si>
    <t xml:space="preserve">      对外合作活动</t>
  </si>
  <si>
    <t>2020599</t>
  </si>
  <si>
    <t xml:space="preserve">      其他对外合作与交流支出</t>
  </si>
  <si>
    <t>20206</t>
  </si>
  <si>
    <t xml:space="preserve">    对外宣传</t>
  </si>
  <si>
    <t>2020601</t>
  </si>
  <si>
    <t xml:space="preserve">      对外宣传</t>
  </si>
  <si>
    <t>20299</t>
  </si>
  <si>
    <t xml:space="preserve">    其他外交支出</t>
  </si>
  <si>
    <t>2029999</t>
  </si>
  <si>
    <t xml:space="preserve">      其他外交支出</t>
  </si>
  <si>
    <t>203</t>
  </si>
  <si>
    <t xml:space="preserve">  国防支出</t>
  </si>
  <si>
    <t>20301</t>
  </si>
  <si>
    <t xml:space="preserve">    军费</t>
  </si>
  <si>
    <t>2030101</t>
  </si>
  <si>
    <t xml:space="preserve">      现役部队</t>
  </si>
  <si>
    <t>2030102</t>
  </si>
  <si>
    <t xml:space="preserve">      预备役部队</t>
  </si>
  <si>
    <t>2030199</t>
  </si>
  <si>
    <t xml:space="preserve">      其他军费支出</t>
  </si>
  <si>
    <t>20304</t>
  </si>
  <si>
    <t xml:space="preserve">    国防科研事业</t>
  </si>
  <si>
    <t>2030401</t>
  </si>
  <si>
    <t xml:space="preserve">      国防科研事业</t>
  </si>
  <si>
    <t>20305</t>
  </si>
  <si>
    <t xml:space="preserve">    专项工程</t>
  </si>
  <si>
    <t>2030501</t>
  </si>
  <si>
    <t xml:space="preserve">      专项工程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</si>
  <si>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</si>
  <si>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</si>
  <si>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</si>
  <si>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</si>
  <si>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</si>
  <si>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</si>
  <si>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</si>
  <si>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</si>
  <si>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</si>
  <si>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</si>
  <si>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2030607</t>
  </si>
  <si>
    <t xml:space="preserve">      民兵</t>
  </si>
  <si>
    <t>2030608</t>
  </si>
  <si>
    <t xml:space="preserve">      边海防</t>
  </si>
  <si>
    <t>2030699</t>
  </si>
  <si>
    <t xml:space="preserve">      其他国防动员支出</t>
  </si>
  <si>
    <t>20399</t>
  </si>
  <si>
    <t xml:space="preserve">    其他国防支出</t>
  </si>
  <si>
    <t>2039999</t>
  </si>
  <si>
    <t xml:space="preserve">      其他国防支出</t>
  </si>
  <si>
    <t>204</t>
  </si>
  <si>
    <t xml:space="preserve">  公共安全支出</t>
  </si>
  <si>
    <t>20401</t>
  </si>
  <si>
    <t xml:space="preserve">    武装警察部队</t>
  </si>
  <si>
    <t>2040101</t>
  </si>
  <si>
    <t xml:space="preserve">      武装警察部队</t>
  </si>
  <si>
    <t>2040199</t>
  </si>
  <si>
    <t xml:space="preserve">      其他武装警察部队支出</t>
  </si>
  <si>
    <t>20402</t>
  </si>
  <si>
    <t xml:space="preserve">    公安</t>
  </si>
  <si>
    <t>2040201</t>
  </si>
  <si>
    <t>2040202</t>
  </si>
  <si>
    <t>2040203</t>
  </si>
  <si>
    <t>2040219</t>
  </si>
  <si>
    <t>2040220</t>
  </si>
  <si>
    <t xml:space="preserve">      执法办案</t>
  </si>
  <si>
    <t>2040221</t>
  </si>
  <si>
    <t xml:space="preserve">      特别业务</t>
  </si>
  <si>
    <t>2040222</t>
  </si>
  <si>
    <t xml:space="preserve">      特勤业务</t>
  </si>
  <si>
    <t>2040223</t>
  </si>
  <si>
    <t xml:space="preserve">      移民事务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</si>
  <si>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</si>
  <si>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</si>
  <si>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</si>
  <si>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</si>
  <si>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</si>
  <si>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</si>
  <si>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</si>
  <si>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</si>
  <si>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</si>
  <si>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</si>
  <si>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</si>
  <si>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</si>
  <si>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</si>
  <si>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</si>
  <si>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</si>
  <si>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</si>
  <si>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</si>
  <si>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</si>
  <si>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2040409</t>
  </si>
  <si>
    <t xml:space="preserve">      “两房”建设</t>
  </si>
  <si>
    <t>2040410</t>
  </si>
  <si>
    <t xml:space="preserve">      检查监督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</si>
  <si>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</si>
  <si>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</si>
  <si>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</si>
  <si>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</si>
  <si>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</si>
  <si>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</si>
  <si>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</si>
  <si>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</si>
  <si>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</si>
  <si>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</si>
  <si>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</si>
  <si>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</si>
  <si>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</si>
  <si>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</si>
  <si>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</si>
  <si>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</si>
  <si>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</si>
  <si>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</si>
  <si>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</si>
  <si>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</si>
  <si>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</si>
  <si>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</si>
  <si>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</si>
  <si>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</si>
  <si>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</si>
  <si>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</si>
  <si>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</si>
  <si>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律师管理</t>
  </si>
  <si>
    <t>2040607</t>
  </si>
  <si>
    <t xml:space="preserve">      公共法律服务</t>
  </si>
  <si>
    <t>2040608</t>
  </si>
  <si>
    <t xml:space="preserve">      国家统一法律职业资格考试</t>
  </si>
  <si>
    <t>2040610</t>
  </si>
  <si>
    <t xml:space="preserve">      社区矫正</t>
  </si>
  <si>
    <t>2040612</t>
  </si>
  <si>
    <t xml:space="preserve">      法治建设</t>
  </si>
  <si>
    <t>2040613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</si>
  <si>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</si>
  <si>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</si>
  <si>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</si>
  <si>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</si>
  <si>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</si>
  <si>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</si>
  <si>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</si>
  <si>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</si>
  <si>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</si>
  <si>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罪犯生活及医疗卫生</t>
  </si>
  <si>
    <t>2040705</t>
  </si>
  <si>
    <t xml:space="preserve">      监狱业务及罪犯改造</t>
  </si>
  <si>
    <t>2040706</t>
  </si>
  <si>
    <t xml:space="preserve">      狱政设施建设</t>
  </si>
  <si>
    <t>2040707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</si>
  <si>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</si>
  <si>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</si>
  <si>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</si>
  <si>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</si>
  <si>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</si>
  <si>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</si>
  <si>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</si>
  <si>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</si>
  <si>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</si>
  <si>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</si>
  <si>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</si>
  <si>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</si>
  <si>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</si>
  <si>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</si>
  <si>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2040807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</si>
  <si>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</si>
  <si>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</si>
  <si>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</si>
  <si>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</si>
  <si>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</si>
  <si>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</si>
  <si>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</si>
  <si>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</si>
  <si>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</si>
  <si>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</si>
  <si>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</si>
  <si>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</si>
  <si>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</si>
  <si>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</si>
  <si>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</si>
  <si>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</si>
  <si>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</si>
  <si>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</si>
  <si>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</si>
  <si>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2041006</t>
  </si>
  <si>
    <t>2041007</t>
  </si>
  <si>
    <t xml:space="preserve">      缉私业务</t>
  </si>
  <si>
    <t>2041099</t>
  </si>
  <si>
    <t xml:space="preserve">      其他缉私警察支出</t>
  </si>
  <si>
    <t>20499</t>
  </si>
  <si>
    <t xml:space="preserve">    其他公共安全支出</t>
  </si>
  <si>
    <t>2049902</t>
  </si>
  <si>
    <t xml:space="preserve">      国家司法救助支出</t>
  </si>
  <si>
    <t>2049999</t>
  </si>
  <si>
    <t xml:space="preserve">      其他公共安全支出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</si>
  <si>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</si>
  <si>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</si>
  <si>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</si>
  <si>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</si>
  <si>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</si>
  <si>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</si>
  <si>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</si>
  <si>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</si>
  <si>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</si>
  <si>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</si>
  <si>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</si>
  <si>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</si>
  <si>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</si>
  <si>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</si>
  <si>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</si>
  <si>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</si>
  <si>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</si>
  <si>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</si>
  <si>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</si>
  <si>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</si>
  <si>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</si>
  <si>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</si>
  <si>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</si>
  <si>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</si>
  <si>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</si>
  <si>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</si>
  <si>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</si>
  <si>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</si>
  <si>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中等职业教育</t>
  </si>
  <si>
    <t>2050303</t>
  </si>
  <si>
    <t xml:space="preserve">      技校教育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</si>
  <si>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</si>
  <si>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</si>
  <si>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</si>
  <si>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</si>
  <si>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</si>
  <si>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</si>
  <si>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</si>
  <si>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</si>
  <si>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</si>
  <si>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</si>
  <si>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</si>
  <si>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</si>
  <si>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</si>
  <si>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</si>
  <si>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</si>
  <si>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</si>
  <si>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</si>
  <si>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</si>
  <si>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</si>
  <si>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</si>
  <si>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</si>
  <si>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</si>
  <si>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</si>
  <si>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</si>
  <si>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</si>
  <si>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</si>
  <si>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</si>
  <si>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</si>
  <si>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</si>
  <si>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</si>
  <si>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</si>
  <si>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</si>
  <si>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</si>
  <si>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</si>
  <si>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</si>
  <si>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</si>
  <si>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</si>
  <si>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</si>
  <si>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</si>
  <si>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</si>
  <si>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</si>
  <si>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</si>
  <si>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</si>
  <si>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</si>
  <si>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</si>
  <si>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</si>
  <si>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</si>
  <si>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</si>
  <si>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</si>
  <si>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</si>
  <si>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</si>
  <si>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</si>
  <si>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</si>
  <si>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</si>
  <si>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</si>
  <si>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</si>
  <si>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</si>
  <si>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</si>
  <si>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</si>
  <si>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</si>
  <si>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</si>
  <si>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</si>
  <si>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</si>
  <si>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</si>
  <si>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</si>
  <si>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</si>
  <si>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</si>
  <si>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</t>
  </si>
  <si>
    <t>2059999</t>
  </si>
  <si>
    <t xml:space="preserve">      其他教育支出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</si>
  <si>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</si>
  <si>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</si>
  <si>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</si>
  <si>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</si>
  <si>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</si>
  <si>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</si>
  <si>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</si>
  <si>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</si>
  <si>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</si>
  <si>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</si>
  <si>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</si>
  <si>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</si>
  <si>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</si>
  <si>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2060203</t>
  </si>
  <si>
    <t xml:space="preserve">      自然科学基金</t>
  </si>
  <si>
    <t>2060204</t>
  </si>
  <si>
    <t xml:space="preserve">      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</si>
  <si>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</si>
  <si>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</si>
  <si>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</si>
  <si>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</si>
  <si>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</si>
  <si>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</si>
  <si>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2060208</t>
  </si>
  <si>
    <t xml:space="preserve">      科技人才队伍建设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</si>
  <si>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</si>
  <si>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</si>
  <si>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</si>
  <si>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</si>
  <si>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</si>
  <si>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</si>
  <si>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</si>
  <si>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</si>
  <si>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</si>
  <si>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</si>
  <si>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</si>
  <si>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</si>
  <si>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</si>
  <si>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</si>
  <si>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</si>
  <si>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</si>
  <si>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2060404</t>
  </si>
  <si>
    <t xml:space="preserve">      科技成果转化与扩散</t>
  </si>
  <si>
    <t>2060405</t>
  </si>
  <si>
    <t xml:space="preserve">      共性技术研究与开发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</si>
  <si>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</si>
  <si>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</si>
  <si>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</si>
  <si>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</si>
  <si>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</si>
  <si>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</si>
  <si>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</si>
  <si>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</si>
  <si>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</si>
  <si>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</si>
  <si>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</si>
  <si>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</si>
  <si>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</si>
  <si>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</si>
  <si>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</si>
  <si>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</si>
  <si>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</si>
  <si>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</si>
  <si>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</si>
  <si>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</si>
  <si>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</si>
  <si>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</si>
  <si>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</si>
  <si>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</si>
  <si>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</si>
  <si>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</si>
  <si>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</si>
  <si>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</si>
  <si>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</si>
  <si>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</si>
  <si>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</si>
  <si>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</si>
  <si>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</si>
  <si>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</si>
  <si>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</si>
  <si>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</si>
  <si>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</si>
  <si>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</si>
  <si>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</si>
  <si>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</si>
  <si>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</si>
  <si>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</si>
  <si>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</si>
  <si>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科技重大项目</t>
  </si>
  <si>
    <t>2060901</t>
  </si>
  <si>
    <t xml:space="preserve">      科技重大专项</t>
  </si>
  <si>
    <t>2060902</t>
  </si>
  <si>
    <t xml:space="preserve">      重点研发计划</t>
  </si>
  <si>
    <t>2060999</t>
  </si>
  <si>
    <t xml:space="preserve">      其他科技重大项目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</si>
  <si>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</si>
  <si>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</si>
  <si>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</si>
  <si>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</si>
  <si>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</si>
  <si>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</si>
  <si>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</si>
  <si>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</si>
  <si>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</si>
  <si>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</si>
  <si>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</si>
  <si>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文化旅游体育与传媒支出</t>
  </si>
  <si>
    <t>20701</t>
  </si>
  <si>
    <t xml:space="preserve">    文化和旅游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</si>
  <si>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</si>
  <si>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</si>
  <si>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</si>
  <si>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</si>
  <si>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</si>
  <si>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</si>
  <si>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</si>
  <si>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</si>
  <si>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</si>
  <si>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</si>
  <si>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</si>
  <si>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</si>
  <si>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</si>
  <si>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</si>
  <si>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</si>
  <si>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</si>
  <si>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文化和旅游交流与合作</t>
  </si>
  <si>
    <t>2070111</t>
  </si>
  <si>
    <t xml:space="preserve">      文化创作与保护</t>
  </si>
  <si>
    <t>2070112</t>
  </si>
  <si>
    <t xml:space="preserve">      文化和旅游市场管理</t>
  </si>
  <si>
    <t>2070113</t>
  </si>
  <si>
    <t xml:space="preserve">      旅游宣传</t>
  </si>
  <si>
    <t>2070114</t>
  </si>
  <si>
    <t xml:space="preserve">      文化和旅游管理事务</t>
  </si>
  <si>
    <t>2070199</t>
  </si>
  <si>
    <t xml:space="preserve">      其他文化和旅游支出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</si>
  <si>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</si>
  <si>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</si>
  <si>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</si>
  <si>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</si>
  <si>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</si>
  <si>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</si>
  <si>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</si>
  <si>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</si>
  <si>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</si>
  <si>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</si>
  <si>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</si>
  <si>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</si>
  <si>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</si>
  <si>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</si>
  <si>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</si>
  <si>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</si>
  <si>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</si>
  <si>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</si>
  <si>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</si>
  <si>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</si>
  <si>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</si>
  <si>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</si>
  <si>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</si>
  <si>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</si>
  <si>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</si>
  <si>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</si>
  <si>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</si>
  <si>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</si>
  <si>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</si>
  <si>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</si>
  <si>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</si>
  <si>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</si>
  <si>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20706</t>
  </si>
  <si>
    <t xml:space="preserve">    新闻出版电影</t>
  </si>
  <si>
    <t>2070601</t>
  </si>
  <si>
    <t>2070602</t>
  </si>
  <si>
    <t>2070603</t>
  </si>
  <si>
    <t>2070604</t>
  </si>
  <si>
    <t xml:space="preserve">      新闻通讯</t>
  </si>
  <si>
    <t>2070605</t>
  </si>
  <si>
    <t xml:space="preserve">      出版发行</t>
  </si>
  <si>
    <t>2070606</t>
  </si>
  <si>
    <t xml:space="preserve">      版权管理</t>
  </si>
  <si>
    <t>2070607</t>
  </si>
  <si>
    <t xml:space="preserve">      电影</t>
  </si>
  <si>
    <t>2070699</t>
  </si>
  <si>
    <t xml:space="preserve">      其他新闻出版电影支出</t>
  </si>
  <si>
    <t>20708</t>
  </si>
  <si>
    <t xml:space="preserve">    广播电视</t>
  </si>
  <si>
    <t>2070801</t>
  </si>
  <si>
    <t>2070802</t>
  </si>
  <si>
    <t>2070803</t>
  </si>
  <si>
    <t>2070806</t>
  </si>
  <si>
    <t xml:space="preserve">      监测监管</t>
  </si>
  <si>
    <t>2070807</t>
  </si>
  <si>
    <t xml:space="preserve">      传输发射</t>
  </si>
  <si>
    <t>2070808</t>
  </si>
  <si>
    <t xml:space="preserve">      广播电视事务</t>
  </si>
  <si>
    <t>2070899</t>
  </si>
  <si>
    <t xml:space="preserve">      其他广播电视支出</t>
  </si>
  <si>
    <t>20799</t>
  </si>
  <si>
    <t xml:space="preserve">    其他文化旅游体育与传媒支出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</si>
  <si>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</si>
  <si>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</si>
  <si>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</si>
  <si>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</si>
  <si>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</si>
  <si>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其他文化旅游体育与传媒支出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</si>
  <si>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</si>
  <si>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</si>
  <si>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</si>
  <si>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</si>
  <si>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</si>
  <si>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</si>
  <si>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</si>
  <si>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</si>
  <si>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</si>
  <si>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</si>
  <si>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</si>
  <si>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</si>
  <si>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</si>
  <si>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</si>
  <si>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</si>
  <si>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</si>
  <si>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</si>
  <si>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</si>
  <si>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</si>
  <si>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</si>
  <si>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</si>
  <si>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</si>
  <si>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</si>
  <si>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劳动人事争议调解仲裁</t>
  </si>
  <si>
    <t>2080113</t>
  </si>
  <si>
    <t xml:space="preserve">      政府特殊津贴</t>
  </si>
  <si>
    <t>2080114</t>
  </si>
  <si>
    <t xml:space="preserve">      资助留学回国人员</t>
  </si>
  <si>
    <t>2080115</t>
  </si>
  <si>
    <t xml:space="preserve">      博士后日常经费</t>
  </si>
  <si>
    <t>2080116</t>
  </si>
  <si>
    <t xml:space="preserve">      引进人才费用</t>
  </si>
  <si>
    <t>2080150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</si>
  <si>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</si>
  <si>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</si>
  <si>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</si>
  <si>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</si>
  <si>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</si>
  <si>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</si>
  <si>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</si>
  <si>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2080206</t>
  </si>
  <si>
    <t xml:space="preserve">      社会组织管理</t>
  </si>
  <si>
    <t>2080207</t>
  </si>
  <si>
    <t xml:space="preserve">      行政区划和地名管理</t>
  </si>
  <si>
    <t>2080208</t>
  </si>
  <si>
    <t xml:space="preserve">      基层政权建设和社区治理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</si>
  <si>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</si>
  <si>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</si>
  <si>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</si>
  <si>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</si>
  <si>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</si>
  <si>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</si>
  <si>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</si>
  <si>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行政事业单位养老支出</t>
  </si>
  <si>
    <t>2080501</t>
  </si>
  <si>
    <t xml:space="preserve">      行政单位离退休</t>
  </si>
  <si>
    <t>2080502</t>
  </si>
  <si>
    <t xml:space="preserve">      事业单位离退休</t>
  </si>
  <si>
    <t>2080503</t>
  </si>
  <si>
    <t xml:space="preserve">      离退休人员管理机构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</si>
  <si>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</si>
  <si>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</si>
  <si>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</si>
  <si>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</si>
  <si>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</si>
  <si>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</si>
  <si>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2080508</t>
  </si>
  <si>
    <t xml:space="preserve">      对机关事业单位职业年金的补助</t>
  </si>
  <si>
    <t>2080599</t>
  </si>
  <si>
    <t xml:space="preserve">      其他行政事业单位养老支出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</si>
  <si>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</si>
  <si>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</si>
  <si>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</si>
  <si>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</si>
  <si>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</si>
  <si>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</si>
  <si>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</si>
  <si>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</si>
  <si>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</si>
  <si>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</si>
  <si>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</si>
  <si>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</si>
  <si>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</si>
  <si>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</si>
  <si>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</si>
  <si>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</si>
  <si>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</si>
  <si>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</si>
  <si>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</si>
  <si>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</si>
  <si>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</si>
  <si>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</si>
  <si>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</si>
  <si>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</si>
  <si>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</si>
  <si>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促进创业补贴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</si>
  <si>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</si>
  <si>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</si>
  <si>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</si>
  <si>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</si>
  <si>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</si>
  <si>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</si>
  <si>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</si>
  <si>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</si>
  <si>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</si>
  <si>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</si>
  <si>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2080805</t>
  </si>
  <si>
    <t xml:space="preserve">      义务兵优待</t>
  </si>
  <si>
    <t>2080806</t>
  </si>
  <si>
    <t xml:space="preserve">      农村籍退役士兵老年生活补助</t>
  </si>
  <si>
    <t>2080807</t>
  </si>
  <si>
    <t xml:space="preserve">      光荣院</t>
  </si>
  <si>
    <t>2080808</t>
  </si>
  <si>
    <t xml:space="preserve">      烈士纪念设施管理维护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</si>
  <si>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</si>
  <si>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</si>
  <si>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</si>
  <si>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</si>
  <si>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</si>
  <si>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退役士兵安置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</si>
  <si>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</si>
  <si>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</si>
  <si>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</si>
  <si>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</si>
  <si>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</si>
  <si>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</si>
  <si>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2080905</t>
  </si>
  <si>
    <t xml:space="preserve">      军队转业干部安置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</si>
  <si>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</si>
  <si>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</si>
  <si>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</si>
  <si>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</si>
  <si>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</si>
  <si>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</si>
  <si>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</si>
  <si>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</si>
  <si>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</si>
  <si>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康复辅具</t>
  </si>
  <si>
    <t>2081004</t>
  </si>
  <si>
    <t xml:space="preserve">      殡葬</t>
  </si>
  <si>
    <t>2081005</t>
  </si>
  <si>
    <t xml:space="preserve">      社会福利事业单位</t>
  </si>
  <si>
    <t>2081006</t>
  </si>
  <si>
    <t xml:space="preserve">      养老服务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</si>
  <si>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</si>
  <si>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</si>
  <si>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</si>
  <si>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</si>
  <si>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</si>
  <si>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</si>
  <si>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</si>
  <si>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</si>
  <si>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</si>
  <si>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</si>
  <si>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</si>
  <si>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</si>
  <si>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</si>
  <si>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</si>
  <si>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</si>
  <si>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</si>
  <si>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</si>
  <si>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20816</t>
  </si>
  <si>
    <t xml:space="preserve">    红十字事业</t>
  </si>
  <si>
    <t>2081601</t>
  </si>
  <si>
    <t>2081602</t>
  </si>
  <si>
    <t>2081603</t>
  </si>
  <si>
    <t>2081650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</si>
  <si>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</si>
  <si>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</si>
  <si>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</si>
  <si>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</si>
  <si>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</si>
  <si>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</si>
  <si>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</si>
  <si>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</si>
  <si>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</si>
  <si>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</si>
  <si>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</si>
  <si>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</si>
  <si>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</si>
  <si>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</si>
  <si>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</si>
  <si>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</si>
  <si>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</si>
  <si>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</si>
  <si>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</si>
  <si>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</si>
  <si>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</si>
  <si>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</si>
  <si>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</si>
  <si>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交强险增值税补助基金支出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</si>
  <si>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</si>
  <si>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</si>
  <si>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</si>
  <si>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</si>
  <si>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</si>
  <si>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</si>
  <si>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</si>
  <si>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</si>
  <si>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</si>
  <si>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</si>
  <si>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</si>
  <si>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</si>
  <si>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</si>
  <si>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</si>
  <si>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</si>
  <si>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</si>
  <si>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</si>
  <si>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</si>
  <si>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</si>
  <si>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</si>
  <si>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</si>
  <si>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</si>
  <si>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2082799</t>
  </si>
  <si>
    <t xml:space="preserve">      其他财政对社会保险基金的补助</t>
  </si>
  <si>
    <t>20828</t>
  </si>
  <si>
    <t xml:space="preserve">    退役军人管理事务</t>
  </si>
  <si>
    <t>2082801</t>
  </si>
  <si>
    <t>2082802</t>
  </si>
  <si>
    <t>2082803</t>
  </si>
  <si>
    <t>2082804</t>
  </si>
  <si>
    <t xml:space="preserve">      拥军优属</t>
  </si>
  <si>
    <t>2082805</t>
  </si>
  <si>
    <t xml:space="preserve">      军供保障</t>
  </si>
  <si>
    <t>2082850</t>
  </si>
  <si>
    <t>2082899</t>
  </si>
  <si>
    <t xml:space="preserve">      其他退役军人事务管理支出</t>
  </si>
  <si>
    <t>20830</t>
  </si>
  <si>
    <t xml:space="preserve">    财政代缴社会保险费支出</t>
  </si>
  <si>
    <t>2083001</t>
  </si>
  <si>
    <t xml:space="preserve">      财政代缴城乡居民基本养老保险费支出</t>
  </si>
  <si>
    <t>2083099</t>
  </si>
  <si>
    <t xml:space="preserve">      财政代缴其他社会保险费支出</t>
  </si>
  <si>
    <t>20899</t>
  </si>
  <si>
    <t xml:space="preserve">    其他社会保障和就业支出</t>
  </si>
  <si>
    <t>2089999</t>
  </si>
  <si>
    <t xml:space="preserve">      其他社会保障和就业支出</t>
  </si>
  <si>
    <t>210</t>
  </si>
  <si>
    <t xml:space="preserve">  卫生健康支出</t>
  </si>
  <si>
    <t>21001</t>
  </si>
  <si>
    <t xml:space="preserve">    卫生健康管理事务</t>
  </si>
  <si>
    <t>2100101</t>
  </si>
  <si>
    <t>2100102</t>
  </si>
  <si>
    <t>2100103</t>
  </si>
  <si>
    <t>2100199</t>
  </si>
  <si>
    <t xml:space="preserve">      其他卫生健康管理事务支出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</si>
  <si>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</si>
  <si>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</si>
  <si>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</si>
  <si>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</si>
  <si>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</si>
  <si>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中医（民族）医院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</si>
  <si>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</si>
  <si>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</si>
  <si>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</si>
  <si>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</si>
  <si>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</si>
  <si>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</si>
  <si>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</si>
  <si>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妇幼保健医院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</si>
  <si>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</si>
  <si>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</si>
  <si>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</si>
  <si>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</si>
  <si>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</si>
  <si>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</si>
  <si>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</si>
  <si>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</si>
  <si>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</si>
  <si>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</si>
  <si>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2100212</t>
  </si>
  <si>
    <t xml:space="preserve">      康复医院</t>
  </si>
  <si>
    <t>2100213</t>
  </si>
  <si>
    <t xml:space="preserve">      优抚医院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</si>
  <si>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</si>
  <si>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</si>
  <si>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</si>
  <si>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</si>
  <si>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</si>
  <si>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</si>
  <si>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</si>
  <si>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</si>
  <si>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</si>
  <si>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</si>
  <si>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</si>
  <si>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</si>
  <si>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</si>
  <si>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</si>
  <si>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</si>
  <si>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</si>
  <si>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</si>
  <si>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</si>
  <si>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</si>
  <si>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</si>
  <si>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</si>
  <si>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</si>
  <si>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</si>
  <si>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</si>
  <si>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</si>
  <si>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</si>
  <si>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</si>
  <si>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</si>
  <si>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</si>
  <si>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重大公共卫生服务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</si>
  <si>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</si>
  <si>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</si>
  <si>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</si>
  <si>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</si>
  <si>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</si>
  <si>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</si>
  <si>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</si>
  <si>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中医（民族医）药专项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</si>
  <si>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</si>
  <si>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</si>
  <si>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</si>
  <si>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</si>
  <si>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</si>
  <si>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</si>
  <si>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</si>
  <si>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</si>
  <si>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</si>
  <si>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</si>
  <si>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</si>
  <si>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</si>
  <si>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</si>
  <si>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</si>
  <si>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</si>
  <si>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</si>
  <si>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</si>
  <si>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</si>
  <si>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</si>
  <si>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</si>
  <si>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</si>
  <si>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</si>
  <si>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</si>
  <si>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财政对职工基本医疗保险基金的补助</t>
  </si>
  <si>
    <t>2101202</t>
  </si>
  <si>
    <t xml:space="preserve">      财政对城乡居民基本医疗保险基金的补助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</si>
  <si>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</si>
  <si>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</si>
  <si>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</si>
  <si>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</si>
  <si>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</si>
  <si>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</si>
  <si>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</si>
  <si>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疾病应急救助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</si>
  <si>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</si>
  <si>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</si>
  <si>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</si>
  <si>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</si>
  <si>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</si>
  <si>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</si>
  <si>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</si>
  <si>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</si>
  <si>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21015</t>
  </si>
  <si>
    <t xml:space="preserve">    医疗保障管理事务</t>
  </si>
  <si>
    <t>2101501</t>
  </si>
  <si>
    <t>2101502</t>
  </si>
  <si>
    <t>2101503</t>
  </si>
  <si>
    <t>2101504</t>
  </si>
  <si>
    <t>2101505</t>
  </si>
  <si>
    <t xml:space="preserve">      医疗保障政策管理</t>
  </si>
  <si>
    <t>2101506</t>
  </si>
  <si>
    <t xml:space="preserve">      医疗保障经办事务</t>
  </si>
  <si>
    <t>2101550</t>
  </si>
  <si>
    <t>2101599</t>
  </si>
  <si>
    <t xml:space="preserve">      其他医疗保障管理事务支出</t>
  </si>
  <si>
    <t>21016</t>
  </si>
  <si>
    <t xml:space="preserve">    老龄卫生健康事务</t>
  </si>
  <si>
    <t>2101601</t>
  </si>
  <si>
    <t xml:space="preserve">      老龄卫生健康事务</t>
  </si>
  <si>
    <t>21099</t>
  </si>
  <si>
    <t xml:space="preserve">    其他卫生健康支出</t>
  </si>
  <si>
    <t>2109999</t>
  </si>
  <si>
    <t xml:space="preserve">      其他卫生健康支出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</si>
  <si>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</si>
  <si>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</si>
  <si>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</si>
  <si>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</si>
  <si>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</si>
  <si>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</si>
  <si>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</si>
  <si>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</si>
  <si>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生态环境保护宣传</t>
  </si>
  <si>
    <t>2110105</t>
  </si>
  <si>
    <t xml:space="preserve">      环境保护法规、规划及标准</t>
  </si>
  <si>
    <t>2110106</t>
  </si>
  <si>
    <t xml:space="preserve">      生态环境国际合作及履约</t>
  </si>
  <si>
    <t>2110107</t>
  </si>
  <si>
    <t xml:space="preserve">      生态环境保护行政许可</t>
  </si>
  <si>
    <t>2110108</t>
  </si>
  <si>
    <t xml:space="preserve">      应对气候变化管理事务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</si>
  <si>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</si>
  <si>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</si>
  <si>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</si>
  <si>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</si>
  <si>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</si>
  <si>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</si>
  <si>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</si>
  <si>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</si>
  <si>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</si>
  <si>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</si>
  <si>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</si>
  <si>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</si>
  <si>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</si>
  <si>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</si>
  <si>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</si>
  <si>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</si>
  <si>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</si>
  <si>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</si>
  <si>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</si>
  <si>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</si>
  <si>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</si>
  <si>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</si>
  <si>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</si>
  <si>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</si>
  <si>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</si>
  <si>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土壤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</si>
  <si>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</si>
  <si>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</si>
  <si>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</si>
  <si>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</si>
  <si>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</si>
  <si>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</si>
  <si>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</si>
  <si>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</si>
  <si>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2110404</t>
  </si>
  <si>
    <t xml:space="preserve">      生物及物种资源保护</t>
  </si>
  <si>
    <t>2110405</t>
  </si>
  <si>
    <t xml:space="preserve">      草原生态修复治理</t>
  </si>
  <si>
    <t>2110406</t>
  </si>
  <si>
    <t xml:space="preserve">      自然保护地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</si>
  <si>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</si>
  <si>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</si>
  <si>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</si>
  <si>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</si>
  <si>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</si>
  <si>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</si>
  <si>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</si>
  <si>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</si>
  <si>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</si>
  <si>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</si>
  <si>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</si>
  <si>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</t>
  </si>
  <si>
    <t>2110507</t>
  </si>
  <si>
    <t xml:space="preserve">      停伐补助</t>
  </si>
  <si>
    <t>2110599</t>
  </si>
  <si>
    <t xml:space="preserve">      其他天然林保护支出</t>
  </si>
  <si>
    <t>21106</t>
  </si>
  <si>
    <t xml:space="preserve">    退耕还林还草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</si>
  <si>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</si>
  <si>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</si>
  <si>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</si>
  <si>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</si>
  <si>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</si>
  <si>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</si>
  <si>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</si>
  <si>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</si>
  <si>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</si>
  <si>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其他退耕还林还草支出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</si>
  <si>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</si>
  <si>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</si>
  <si>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</si>
  <si>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</si>
  <si>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</si>
  <si>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</si>
  <si>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</si>
  <si>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</si>
  <si>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</si>
  <si>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</si>
  <si>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</si>
  <si>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</si>
  <si>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</si>
  <si>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</t>
  </si>
  <si>
    <t>21110</t>
  </si>
  <si>
    <t xml:space="preserve">    能源节约利用</t>
  </si>
  <si>
    <t>21111</t>
  </si>
  <si>
    <t xml:space="preserve">    污染减排</t>
  </si>
  <si>
    <t>2111101</t>
  </si>
  <si>
    <t xml:space="preserve">      生态环境监测与信息</t>
  </si>
  <si>
    <t>2111102</t>
  </si>
  <si>
    <t xml:space="preserve">      生态环境执法监察</t>
  </si>
  <si>
    <t>2111103</t>
  </si>
  <si>
    <t xml:space="preserve">      减排专项支出</t>
  </si>
  <si>
    <t>2111104</t>
  </si>
  <si>
    <t xml:space="preserve">      清洁生产专项支出</t>
  </si>
  <si>
    <t>2111199</t>
  </si>
  <si>
    <t xml:space="preserve">      其他污染减排支出</t>
  </si>
  <si>
    <t>21112</t>
  </si>
  <si>
    <t xml:space="preserve">    可再生能源</t>
  </si>
  <si>
    <t>21113</t>
  </si>
  <si>
    <t xml:space="preserve">    循环经济</t>
  </si>
  <si>
    <t>21114</t>
  </si>
  <si>
    <t xml:space="preserve">    能源管理事务</t>
  </si>
  <si>
    <t>2111401</t>
  </si>
  <si>
    <t>2111402</t>
  </si>
  <si>
    <t>2111403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</si>
  <si>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</si>
  <si>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</si>
  <si>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</si>
  <si>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</si>
  <si>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</si>
  <si>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</si>
  <si>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</si>
  <si>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</si>
  <si>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</si>
  <si>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</si>
  <si>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</si>
  <si>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</si>
  <si>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</si>
  <si>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</t>
  </si>
  <si>
    <t>2119999</t>
  </si>
  <si>
    <t xml:space="preserve">      其他节能环保支出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</si>
  <si>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</si>
  <si>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</si>
  <si>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</si>
  <si>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</si>
  <si>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</si>
  <si>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</si>
  <si>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</si>
  <si>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</si>
  <si>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</si>
  <si>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</si>
  <si>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</si>
  <si>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</si>
  <si>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</si>
  <si>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</si>
  <si>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</si>
  <si>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</si>
  <si>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</si>
  <si>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</si>
  <si>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</si>
  <si>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</si>
  <si>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</si>
  <si>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</si>
  <si>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</si>
  <si>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</si>
  <si>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</si>
  <si>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</si>
  <si>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</si>
  <si>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</si>
  <si>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</si>
  <si>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</si>
  <si>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</t>
  </si>
  <si>
    <t>2120501</t>
  </si>
  <si>
    <t xml:space="preserve">      城乡社区环境卫生</t>
  </si>
  <si>
    <t>21206</t>
  </si>
  <si>
    <t xml:space="preserve">    建设市场管理与监督</t>
  </si>
  <si>
    <t>2120601</t>
  </si>
  <si>
    <t xml:space="preserve">      建设市场管理与监督</t>
  </si>
  <si>
    <t>21299</t>
  </si>
  <si>
    <t xml:space="preserve">    其他城乡社区支出</t>
  </si>
  <si>
    <t>2129999</t>
  </si>
  <si>
    <t xml:space="preserve">      其他城乡社区支出</t>
  </si>
  <si>
    <t>213</t>
  </si>
  <si>
    <t xml:space="preserve">  农林水支出</t>
  </si>
  <si>
    <t>21301</t>
  </si>
  <si>
    <t xml:space="preserve">    农业农村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</si>
  <si>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</si>
  <si>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</si>
  <si>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</si>
  <si>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</si>
  <si>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</si>
  <si>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</si>
  <si>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</si>
  <si>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</si>
  <si>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</si>
  <si>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</si>
  <si>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</si>
  <si>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</si>
  <si>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</si>
  <si>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</si>
  <si>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</si>
  <si>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</si>
  <si>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</si>
  <si>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</si>
  <si>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</si>
  <si>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</si>
  <si>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</si>
  <si>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</si>
  <si>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</si>
  <si>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</si>
  <si>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</si>
  <si>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</si>
  <si>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</si>
  <si>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农业生产发展</t>
  </si>
  <si>
    <t>2130124</t>
  </si>
  <si>
    <t xml:space="preserve">      农村合作经济</t>
  </si>
  <si>
    <t>2130125</t>
  </si>
  <si>
    <t xml:space="preserve">      农产品加工与促销</t>
  </si>
  <si>
    <t>2130126</t>
  </si>
  <si>
    <t xml:space="preserve">      农村社会事业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</si>
  <si>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</si>
  <si>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</si>
  <si>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</si>
  <si>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</si>
  <si>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</si>
  <si>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渔业发展</t>
  </si>
  <si>
    <t>2130152</t>
  </si>
  <si>
    <t xml:space="preserve">      对高校毕业生到基层任职补助</t>
  </si>
  <si>
    <t>2130153</t>
  </si>
  <si>
    <t xml:space="preserve">      农田建设</t>
  </si>
  <si>
    <t>2130199</t>
  </si>
  <si>
    <t xml:space="preserve">      其他农业农村支出</t>
  </si>
  <si>
    <t>21302</t>
  </si>
  <si>
    <t xml:space="preserve">    林业和草原</t>
  </si>
  <si>
    <t>2130201</t>
  </si>
  <si>
    <t>2130202</t>
  </si>
  <si>
    <t>2130203</t>
  </si>
  <si>
    <t>2130204</t>
  </si>
  <si>
    <t xml:space="preserve">      事业机构</t>
  </si>
  <si>
    <t>2130205</t>
  </si>
  <si>
    <t xml:space="preserve">      森林资源培育</t>
  </si>
  <si>
    <t>2130206</t>
  </si>
  <si>
    <t xml:space="preserve">      技术推广与转化</t>
  </si>
  <si>
    <t>2130207</t>
  </si>
  <si>
    <t xml:space="preserve">      森林资源管理</t>
  </si>
  <si>
    <t>2130209</t>
  </si>
  <si>
    <t xml:space="preserve">      森林生态效益补偿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</si>
  <si>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</si>
  <si>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</si>
  <si>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</si>
  <si>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</si>
  <si>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</si>
  <si>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执法与监督</t>
  </si>
  <si>
    <t>2130217</t>
  </si>
  <si>
    <t xml:space="preserve">      防沙治沙</t>
  </si>
  <si>
    <t>2130220</t>
  </si>
  <si>
    <t xml:space="preserve">      对外合作与交流</t>
  </si>
  <si>
    <t>2130221</t>
  </si>
  <si>
    <t xml:space="preserve">      产业化管理</t>
  </si>
  <si>
    <t>2130223</t>
  </si>
  <si>
    <t xml:space="preserve">      信息管理</t>
  </si>
  <si>
    <t>2130226</t>
  </si>
  <si>
    <t xml:space="preserve">      林区公共支出</t>
  </si>
  <si>
    <t>2130227</t>
  </si>
  <si>
    <t xml:space="preserve">      贷款贴息</t>
  </si>
  <si>
    <t>2130234</t>
  </si>
  <si>
    <t xml:space="preserve">      林业草原防灾减灾</t>
  </si>
  <si>
    <t>2130236</t>
  </si>
  <si>
    <t xml:space="preserve">      草原管理</t>
  </si>
  <si>
    <t>2130237</t>
  </si>
  <si>
    <t>2130299</t>
  </si>
  <si>
    <t xml:space="preserve">      其他林业和草原支出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</si>
  <si>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</si>
  <si>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</si>
  <si>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</si>
  <si>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</si>
  <si>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</si>
  <si>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</si>
  <si>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</si>
  <si>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</si>
  <si>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</si>
  <si>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</si>
  <si>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</si>
  <si>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</si>
  <si>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</si>
  <si>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</si>
  <si>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</si>
  <si>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</si>
  <si>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</si>
  <si>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</si>
  <si>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</si>
  <si>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</si>
  <si>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</si>
  <si>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</si>
  <si>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</si>
  <si>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</si>
  <si>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</si>
  <si>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</si>
  <si>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</si>
  <si>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</si>
  <si>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</si>
  <si>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</si>
  <si>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农村水利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</si>
  <si>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</si>
  <si>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</si>
  <si>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</si>
  <si>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</si>
  <si>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</si>
  <si>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</si>
  <si>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</si>
  <si>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</si>
  <si>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</si>
  <si>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</si>
  <si>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2130333</t>
  </si>
  <si>
    <t>2130334</t>
  </si>
  <si>
    <t xml:space="preserve">      水利建设征地及移民支出</t>
  </si>
  <si>
    <t>2130335</t>
  </si>
  <si>
    <t xml:space="preserve">      农村供水</t>
  </si>
  <si>
    <t>2130336</t>
  </si>
  <si>
    <t xml:space="preserve">      南水北调工程建设</t>
  </si>
  <si>
    <t>2130337</t>
  </si>
  <si>
    <t xml:space="preserve">      南水北调工程管理</t>
  </si>
  <si>
    <t>2130399</t>
  </si>
  <si>
    <t xml:space="preserve">      其他水利支出</t>
  </si>
  <si>
    <t>21305</t>
  </si>
  <si>
    <t xml:space="preserve">    巩固脱贫攻坚成果衔接乡村振兴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</si>
  <si>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</si>
  <si>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</si>
  <si>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</si>
  <si>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</si>
  <si>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</si>
  <si>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</si>
  <si>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</si>
  <si>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</si>
  <si>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</si>
  <si>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</si>
  <si>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贷款奖补和贴息</t>
  </si>
  <si>
    <t>2130508</t>
  </si>
  <si>
    <t xml:space="preserve">       “三西”农业建设专项补助</t>
  </si>
  <si>
    <t>2130550</t>
  </si>
  <si>
    <t>2130599</t>
  </si>
  <si>
    <t xml:space="preserve">      其他巩固脱贫攻坚成果衔接乡村振兴支出</t>
  </si>
  <si>
    <t>21307</t>
  </si>
  <si>
    <t xml:space="preserve">    农村综合改革</t>
  </si>
  <si>
    <t>2130701</t>
  </si>
  <si>
    <t xml:space="preserve">      对村级公益事业建设的补助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</si>
  <si>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</si>
  <si>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</si>
  <si>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</si>
  <si>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</si>
  <si>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</si>
  <si>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</si>
  <si>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</si>
  <si>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</si>
  <si>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</si>
  <si>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</si>
  <si>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</si>
  <si>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</si>
  <si>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</si>
  <si>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</si>
  <si>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2130803</t>
  </si>
  <si>
    <t xml:space="preserve">      农业保险保费补贴</t>
  </si>
  <si>
    <t>2130804</t>
  </si>
  <si>
    <t xml:space="preserve">      创业担保贷款贴息及奖补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</si>
  <si>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</si>
  <si>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</si>
  <si>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</si>
  <si>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</si>
  <si>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</si>
  <si>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</si>
  <si>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</si>
  <si>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</si>
  <si>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2130999</t>
  </si>
  <si>
    <t xml:space="preserve">      其他目标价格补贴</t>
  </si>
  <si>
    <t>21399</t>
  </si>
  <si>
    <t xml:space="preserve">    其他农林水支出</t>
  </si>
  <si>
    <t>2139901</t>
  </si>
  <si>
    <t xml:space="preserve">      化解其他公益性乡村债务支出</t>
  </si>
  <si>
    <t>2139999</t>
  </si>
  <si>
    <t xml:space="preserve">      其他农林水支出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</si>
  <si>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</si>
  <si>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</si>
  <si>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</si>
  <si>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</si>
  <si>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</si>
  <si>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</si>
  <si>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</si>
  <si>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</si>
  <si>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</si>
  <si>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</si>
  <si>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</si>
  <si>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</si>
  <si>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交通运输信息化建设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</si>
  <si>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</si>
  <si>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</si>
  <si>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</si>
  <si>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</si>
  <si>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</si>
  <si>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</si>
  <si>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</si>
  <si>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</si>
  <si>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</si>
  <si>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</si>
  <si>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</si>
  <si>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</si>
  <si>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</si>
  <si>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</si>
  <si>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</si>
  <si>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</si>
  <si>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</si>
  <si>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</si>
  <si>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</si>
  <si>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</si>
  <si>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</si>
  <si>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</si>
  <si>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</si>
  <si>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</si>
  <si>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</si>
  <si>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</si>
  <si>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</si>
  <si>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</si>
  <si>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</si>
  <si>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</si>
  <si>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</si>
  <si>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</si>
  <si>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</si>
  <si>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</si>
  <si>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</si>
  <si>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</si>
  <si>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</si>
  <si>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</si>
  <si>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</si>
  <si>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</si>
  <si>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</si>
  <si>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</si>
  <si>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</si>
  <si>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</si>
  <si>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</si>
  <si>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</si>
  <si>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</si>
  <si>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</si>
  <si>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</si>
  <si>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</si>
  <si>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</si>
  <si>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</si>
  <si>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</si>
  <si>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</si>
  <si>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</si>
  <si>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</si>
  <si>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</si>
  <si>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</si>
  <si>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</si>
  <si>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</si>
  <si>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</si>
  <si>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</si>
  <si>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</si>
  <si>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</si>
  <si>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</si>
  <si>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</si>
  <si>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</si>
  <si>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</si>
  <si>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</si>
  <si>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</si>
  <si>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</si>
  <si>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</si>
  <si>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</si>
  <si>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</si>
  <si>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</si>
  <si>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</si>
  <si>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</si>
  <si>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</si>
  <si>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</si>
  <si>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</si>
  <si>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</si>
  <si>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</si>
  <si>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</si>
  <si>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</si>
  <si>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</si>
  <si>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</t>
  </si>
  <si>
    <t>2149901</t>
  </si>
  <si>
    <t xml:space="preserve">      公共交通运营补助</t>
  </si>
  <si>
    <t>2149999</t>
  </si>
  <si>
    <t xml:space="preserve">      其他交通运输支出</t>
  </si>
  <si>
    <t>215</t>
  </si>
  <si>
    <t xml:space="preserve">  资源勘探工业信息等支出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</si>
  <si>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</si>
  <si>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</si>
  <si>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</si>
  <si>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</si>
  <si>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</si>
  <si>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</si>
  <si>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</si>
  <si>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</si>
  <si>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</si>
  <si>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</si>
  <si>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</si>
  <si>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</si>
  <si>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</si>
  <si>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</si>
  <si>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</si>
  <si>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</si>
  <si>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</si>
  <si>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</si>
  <si>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</si>
  <si>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</si>
  <si>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</si>
  <si>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</si>
  <si>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</si>
  <si>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</si>
  <si>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</si>
  <si>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</si>
  <si>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</si>
  <si>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</si>
  <si>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</si>
  <si>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</si>
  <si>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</si>
  <si>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</si>
  <si>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</si>
  <si>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</si>
  <si>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</si>
  <si>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</si>
  <si>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</si>
  <si>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</si>
  <si>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</si>
  <si>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</si>
  <si>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</si>
  <si>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</si>
  <si>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</si>
  <si>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</si>
  <si>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</si>
  <si>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</si>
  <si>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</si>
  <si>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</si>
  <si>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</si>
  <si>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</si>
  <si>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</si>
  <si>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</si>
  <si>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</si>
  <si>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</si>
  <si>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</si>
  <si>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</si>
  <si>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</si>
  <si>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</si>
  <si>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</si>
  <si>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</si>
  <si>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2150507</t>
  </si>
  <si>
    <t xml:space="preserve">      专用通信</t>
  </si>
  <si>
    <t>2150508</t>
  </si>
  <si>
    <t xml:space="preserve">      无线电及信息通信监管</t>
  </si>
  <si>
    <t>2150516</t>
  </si>
  <si>
    <t xml:space="preserve">      工程建设及运行维护</t>
  </si>
  <si>
    <t>2150517</t>
  </si>
  <si>
    <t xml:space="preserve">      产业发展</t>
  </si>
  <si>
    <t>2150550</t>
  </si>
  <si>
    <t>2150599</t>
  </si>
  <si>
    <t xml:space="preserve">      其他工业和信息产业监管支出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</si>
  <si>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</si>
  <si>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</si>
  <si>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</si>
  <si>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</si>
  <si>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</si>
  <si>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</si>
  <si>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</si>
  <si>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</si>
  <si>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</si>
  <si>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</si>
  <si>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</si>
  <si>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</si>
  <si>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</si>
  <si>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</si>
  <si>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</si>
  <si>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</si>
  <si>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</si>
  <si>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</si>
  <si>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</si>
  <si>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</si>
  <si>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2150806</t>
  </si>
  <si>
    <t xml:space="preserve">      减免房租补贴</t>
  </si>
  <si>
    <t>2150899</t>
  </si>
  <si>
    <t xml:space="preserve">      其他支持中小企业发展和管理支出</t>
  </si>
  <si>
    <t>21599</t>
  </si>
  <si>
    <t xml:space="preserve">    其他资源勘探工业信息等支出</t>
  </si>
  <si>
    <t>2159901</t>
  </si>
  <si>
    <t xml:space="preserve">      黄金事务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</si>
  <si>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</si>
  <si>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</si>
  <si>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</si>
  <si>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</si>
  <si>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</si>
  <si>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</si>
  <si>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</si>
  <si>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其他资源勘探工业信息等支出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</si>
  <si>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</si>
  <si>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</si>
  <si>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</si>
  <si>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</si>
  <si>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</si>
  <si>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</si>
  <si>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</si>
  <si>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</si>
  <si>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</si>
  <si>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</si>
  <si>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</si>
  <si>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</si>
  <si>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</si>
  <si>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</si>
  <si>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</si>
  <si>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</si>
  <si>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</si>
  <si>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</si>
  <si>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</si>
  <si>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</si>
  <si>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</si>
  <si>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</si>
  <si>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</si>
  <si>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</si>
  <si>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</si>
  <si>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</si>
  <si>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</si>
  <si>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</si>
  <si>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</t>
  </si>
  <si>
    <t>2169901</t>
  </si>
  <si>
    <t xml:space="preserve">      服务业基础设施建设</t>
  </si>
  <si>
    <t>2169999</t>
  </si>
  <si>
    <t xml:space="preserve">      其他商业服务业等支出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</si>
  <si>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</si>
  <si>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</si>
  <si>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</si>
  <si>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</si>
  <si>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</si>
  <si>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</si>
  <si>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</si>
  <si>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</si>
  <si>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</si>
  <si>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</si>
  <si>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</si>
  <si>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</si>
  <si>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</si>
  <si>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</si>
  <si>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</si>
  <si>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</si>
  <si>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</si>
  <si>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</si>
  <si>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</si>
  <si>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</si>
  <si>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</si>
  <si>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</si>
  <si>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</si>
  <si>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</si>
  <si>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</si>
  <si>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</si>
  <si>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</si>
  <si>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</si>
  <si>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</si>
  <si>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</si>
  <si>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</si>
  <si>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</si>
  <si>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</si>
  <si>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</si>
  <si>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</si>
  <si>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</si>
  <si>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</si>
  <si>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利息费用补贴支出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</si>
  <si>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</si>
  <si>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</si>
  <si>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</si>
  <si>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</si>
  <si>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</si>
  <si>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</si>
  <si>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</si>
  <si>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</si>
  <si>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</si>
  <si>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</si>
  <si>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</si>
  <si>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</si>
  <si>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</si>
  <si>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</t>
  </si>
  <si>
    <t>2179902</t>
  </si>
  <si>
    <t xml:space="preserve">      重点企业贷款贴息</t>
  </si>
  <si>
    <t>2179999</t>
  </si>
  <si>
    <t xml:space="preserve">      其他金融支出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</si>
  <si>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</si>
  <si>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</si>
  <si>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</si>
  <si>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</si>
  <si>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</si>
  <si>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</si>
  <si>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</si>
  <si>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文化旅游体育与传媒</t>
  </si>
  <si>
    <t>21904</t>
  </si>
  <si>
    <t xml:space="preserve">    卫生健康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</si>
  <si>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</si>
  <si>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</si>
  <si>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</si>
  <si>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</si>
  <si>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</si>
  <si>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</si>
  <si>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</si>
  <si>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</si>
  <si>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</si>
  <si>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</si>
  <si>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自然资源海洋气象等支出</t>
  </si>
  <si>
    <t>22001</t>
  </si>
  <si>
    <t xml:space="preserve">    自然资源事务</t>
  </si>
  <si>
    <t>2200101</t>
  </si>
  <si>
    <t>2200102</t>
  </si>
  <si>
    <t>2200103</t>
  </si>
  <si>
    <t>2200104</t>
  </si>
  <si>
    <t xml:space="preserve">      自然资源规划及管理</t>
  </si>
  <si>
    <t>2200106</t>
  </si>
  <si>
    <t xml:space="preserve">      自然资源利用与保护</t>
  </si>
  <si>
    <t>2200107</t>
  </si>
  <si>
    <t xml:space="preserve">      自然资源社会公益服务</t>
  </si>
  <si>
    <t>2200108</t>
  </si>
  <si>
    <t xml:space="preserve">      自然资源行业业务管理</t>
  </si>
  <si>
    <t>2200109</t>
  </si>
  <si>
    <t xml:space="preserve">      自然资源调查与确权登记</t>
  </si>
  <si>
    <t>2200112</t>
  </si>
  <si>
    <t xml:space="preserve">      土地资源储备支出</t>
  </si>
  <si>
    <t>2200113</t>
  </si>
  <si>
    <t xml:space="preserve">      地质矿产资源与环境调查</t>
  </si>
  <si>
    <t>2200114</t>
  </si>
  <si>
    <t xml:space="preserve">      地质勘查与矿产资源管理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</si>
  <si>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</si>
  <si>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</si>
  <si>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</si>
  <si>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</si>
  <si>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</si>
  <si>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地质勘查基金（周转金）支出</t>
  </si>
  <si>
    <t>2200120</t>
  </si>
  <si>
    <t xml:space="preserve">      海域与海岛管理</t>
  </si>
  <si>
    <t>2200121</t>
  </si>
  <si>
    <t xml:space="preserve">      自然资源国际合作与海洋权益维护</t>
  </si>
  <si>
    <t>2200122</t>
  </si>
  <si>
    <t xml:space="preserve">      自然资源卫星</t>
  </si>
  <si>
    <t>2200123</t>
  </si>
  <si>
    <t xml:space="preserve">      极地考察</t>
  </si>
  <si>
    <t>2200124</t>
  </si>
  <si>
    <t xml:space="preserve">      深海调查与资源开发</t>
  </si>
  <si>
    <t>2200125</t>
  </si>
  <si>
    <t xml:space="preserve">      海港航标维护</t>
  </si>
  <si>
    <t>2200126</t>
  </si>
  <si>
    <t xml:space="preserve">      海水淡化</t>
  </si>
  <si>
    <t>2200127</t>
  </si>
  <si>
    <t xml:space="preserve">      无居民海岛使用金支出</t>
  </si>
  <si>
    <t>2200128</t>
  </si>
  <si>
    <t xml:space="preserve">      海洋战略规划与预警监测</t>
  </si>
  <si>
    <t>2200129</t>
  </si>
  <si>
    <t xml:space="preserve">      基础测绘与地理信息监管</t>
  </si>
  <si>
    <t>2200150</t>
  </si>
  <si>
    <t>2200199</t>
  </si>
  <si>
    <t xml:space="preserve">      其他自然资源事务支出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</si>
  <si>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</si>
  <si>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</si>
  <si>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</si>
  <si>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</si>
  <si>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</si>
  <si>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</si>
  <si>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</si>
  <si>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</si>
  <si>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</si>
  <si>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</si>
  <si>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</si>
  <si>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</si>
  <si>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</si>
  <si>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</si>
  <si>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</si>
  <si>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</si>
  <si>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</si>
  <si>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</si>
  <si>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</si>
  <si>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</si>
  <si>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</si>
  <si>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</si>
  <si>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</si>
  <si>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</si>
  <si>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</si>
  <si>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</si>
  <si>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</si>
  <si>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</si>
  <si>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其他自然资源海洋气象等支出</t>
  </si>
  <si>
    <t>2209999</t>
  </si>
  <si>
    <t xml:space="preserve">      其他自然资源海洋气象等支出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</si>
  <si>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</si>
  <si>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</si>
  <si>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</si>
  <si>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</si>
  <si>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</si>
  <si>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</si>
  <si>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</si>
  <si>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</si>
  <si>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</si>
  <si>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</si>
  <si>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</si>
  <si>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</si>
  <si>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</si>
  <si>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</si>
  <si>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</si>
  <si>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</si>
  <si>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</si>
  <si>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</si>
  <si>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2210108</t>
  </si>
  <si>
    <t xml:space="preserve">      老旧小区改造</t>
  </si>
  <si>
    <t>2210109</t>
  </si>
  <si>
    <t xml:space="preserve">      住房租赁市场发展</t>
  </si>
  <si>
    <t>2210110</t>
  </si>
  <si>
    <t xml:space="preserve">      保障性租赁住房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</si>
  <si>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</si>
  <si>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</si>
  <si>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</si>
  <si>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</si>
  <si>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</si>
  <si>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</si>
  <si>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</si>
  <si>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</si>
  <si>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</si>
  <si>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</si>
  <si>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</si>
  <si>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</si>
  <si>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</si>
  <si>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</si>
  <si>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</si>
  <si>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</si>
  <si>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</si>
  <si>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</si>
  <si>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</si>
  <si>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</si>
  <si>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</si>
  <si>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粮油物资事务</t>
  </si>
  <si>
    <t>2220101</t>
  </si>
  <si>
    <t>2220102</t>
  </si>
  <si>
    <t>2220103</t>
  </si>
  <si>
    <t>2220104</t>
  </si>
  <si>
    <t xml:space="preserve">      财务与审计支出</t>
  </si>
  <si>
    <t>2220105</t>
  </si>
  <si>
    <t xml:space="preserve">      信息统计</t>
  </si>
  <si>
    <t>2220106</t>
  </si>
  <si>
    <t xml:space="preserve">      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</si>
  <si>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</si>
  <si>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</si>
  <si>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</si>
  <si>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</si>
  <si>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</si>
  <si>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</si>
  <si>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</si>
  <si>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</si>
  <si>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</si>
  <si>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</si>
  <si>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</si>
  <si>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</si>
  <si>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2220119</t>
  </si>
  <si>
    <t xml:space="preserve">      设施建设</t>
  </si>
  <si>
    <t>2220120</t>
  </si>
  <si>
    <t xml:space="preserve">      设施安全</t>
  </si>
  <si>
    <t>2220121</t>
  </si>
  <si>
    <t xml:space="preserve">      物资保管保养</t>
  </si>
  <si>
    <t>2220150</t>
  </si>
  <si>
    <t>2220199</t>
  </si>
  <si>
    <t xml:space="preserve">      其他粮油物资事务支出</t>
  </si>
  <si>
    <t>22203</t>
  </si>
  <si>
    <t xml:space="preserve">    能源储备</t>
  </si>
  <si>
    <t>2220301</t>
  </si>
  <si>
    <t xml:space="preserve">      石油储备</t>
  </si>
  <si>
    <t>2220303</t>
  </si>
  <si>
    <t xml:space="preserve">      天然铀储备</t>
  </si>
  <si>
    <t>2220304</t>
  </si>
  <si>
    <t xml:space="preserve">      煤炭储备</t>
  </si>
  <si>
    <t>2220305</t>
  </si>
  <si>
    <t xml:space="preserve">      成品油储备</t>
  </si>
  <si>
    <t>2220399</t>
  </si>
  <si>
    <t xml:space="preserve">      其他能源储备支出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</si>
  <si>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</si>
  <si>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</si>
  <si>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</si>
  <si>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</si>
  <si>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</si>
  <si>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</si>
  <si>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</si>
  <si>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储备粮（油）库建设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</si>
  <si>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</si>
  <si>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</si>
  <si>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</si>
  <si>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</si>
  <si>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</si>
  <si>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</si>
  <si>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</si>
  <si>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</si>
  <si>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</si>
  <si>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</si>
  <si>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</si>
  <si>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</si>
  <si>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</si>
  <si>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</si>
  <si>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</si>
  <si>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</si>
  <si>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</si>
  <si>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</si>
  <si>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</si>
  <si>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</si>
  <si>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</si>
  <si>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</si>
  <si>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</si>
  <si>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</si>
  <si>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</si>
  <si>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</si>
  <si>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2220511</t>
  </si>
  <si>
    <t xml:space="preserve">      应急物资储备</t>
  </si>
  <si>
    <t>2220599</t>
  </si>
  <si>
    <t xml:space="preserve">      其他重要商品储备支出</t>
  </si>
  <si>
    <t>224</t>
  </si>
  <si>
    <t xml:space="preserve">  灾害防治及应急管理支出</t>
  </si>
  <si>
    <t>22401</t>
  </si>
  <si>
    <t xml:space="preserve">    应急管理事务</t>
  </si>
  <si>
    <t>2240101</t>
  </si>
  <si>
    <t>2240102</t>
  </si>
  <si>
    <t>2240103</t>
  </si>
  <si>
    <t>2240104</t>
  </si>
  <si>
    <t xml:space="preserve">      灾害风险防治</t>
  </si>
  <si>
    <t>2240105</t>
  </si>
  <si>
    <t xml:space="preserve">      国务院安委会专项</t>
  </si>
  <si>
    <t>2240106</t>
  </si>
  <si>
    <t xml:space="preserve">      安全监管</t>
  </si>
  <si>
    <t>2240108</t>
  </si>
  <si>
    <t xml:space="preserve">      应急救援</t>
  </si>
  <si>
    <t>2240109</t>
  </si>
  <si>
    <t xml:space="preserve">      应急管理</t>
  </si>
  <si>
    <t>2240150</t>
  </si>
  <si>
    <t>2240199</t>
  </si>
  <si>
    <t xml:space="preserve">      其他应急管理支出</t>
  </si>
  <si>
    <t>22402</t>
  </si>
  <si>
    <t xml:space="preserve">    消防救援事务</t>
  </si>
  <si>
    <t>2240201</t>
  </si>
  <si>
    <t>2240202</t>
  </si>
  <si>
    <t>2240203</t>
  </si>
  <si>
    <t>2240204</t>
  </si>
  <si>
    <t xml:space="preserve">      消防应急救援</t>
  </si>
  <si>
    <t>2240250</t>
  </si>
  <si>
    <t>2240299</t>
  </si>
  <si>
    <t xml:space="preserve">      其他消防救援事务支出</t>
  </si>
  <si>
    <t>22404</t>
  </si>
  <si>
    <t xml:space="preserve">    矿山安全</t>
  </si>
  <si>
    <t>2240401</t>
  </si>
  <si>
    <t>2240402</t>
  </si>
  <si>
    <t>2240403</t>
  </si>
  <si>
    <t>2240404</t>
  </si>
  <si>
    <t xml:space="preserve">      矿山安全监察事务</t>
  </si>
  <si>
    <t>2240405</t>
  </si>
  <si>
    <t xml:space="preserve">      矿山应急救援事务</t>
  </si>
  <si>
    <t>2240450</t>
  </si>
  <si>
    <t>2240499</t>
  </si>
  <si>
    <t xml:space="preserve">      其他矿山安全支出</t>
  </si>
  <si>
    <t>22405</t>
  </si>
  <si>
    <t xml:space="preserve">    地震事务</t>
  </si>
  <si>
    <t>2240501</t>
  </si>
  <si>
    <t>2240502</t>
  </si>
  <si>
    <t>2240503</t>
  </si>
  <si>
    <t>2240504</t>
  </si>
  <si>
    <t xml:space="preserve">      地震监测</t>
  </si>
  <si>
    <t>2240505</t>
  </si>
  <si>
    <t xml:space="preserve">      地震预测预报</t>
  </si>
  <si>
    <t>2240506</t>
  </si>
  <si>
    <t xml:space="preserve">      地震灾害预防</t>
  </si>
  <si>
    <t>2240507</t>
  </si>
  <si>
    <t xml:space="preserve">      地震应急救援</t>
  </si>
  <si>
    <t>2240508</t>
  </si>
  <si>
    <t xml:space="preserve">      地震环境探察</t>
  </si>
  <si>
    <t>2240509</t>
  </si>
  <si>
    <t xml:space="preserve">      防震减灾信息管理</t>
  </si>
  <si>
    <t>2240510</t>
  </si>
  <si>
    <t xml:space="preserve">      防震减灾基础管理</t>
  </si>
  <si>
    <t>2240550</t>
  </si>
  <si>
    <t xml:space="preserve">      地震事业机构</t>
  </si>
  <si>
    <t>2240599</t>
  </si>
  <si>
    <t xml:space="preserve">      其他地震事务支出</t>
  </si>
  <si>
    <t>22406</t>
  </si>
  <si>
    <t xml:space="preserve">    自然灾害防治</t>
  </si>
  <si>
    <t>2240601</t>
  </si>
  <si>
    <t xml:space="preserve">      地质灾害防治</t>
  </si>
  <si>
    <t>2240602</t>
  </si>
  <si>
    <t xml:space="preserve">      森林草原防灾减灾</t>
  </si>
  <si>
    <t>2240699</t>
  </si>
  <si>
    <t xml:space="preserve">      其他自然灾害防治支出</t>
  </si>
  <si>
    <t>22407</t>
  </si>
  <si>
    <t xml:space="preserve">    自然灾害救灾及恢复重建支出</t>
  </si>
  <si>
    <t>2240703</t>
  </si>
  <si>
    <t xml:space="preserve">      自然灾害救灾补助</t>
  </si>
  <si>
    <t>2240704</t>
  </si>
  <si>
    <t xml:space="preserve">      自然灾害灾后重建补助</t>
  </si>
  <si>
    <t>2240799</t>
  </si>
  <si>
    <t xml:space="preserve">      其他自然灾害救灾及恢复重建支出</t>
  </si>
  <si>
    <t>22499</t>
  </si>
  <si>
    <t xml:space="preserve">    其他灾害防治及应急管理支出</t>
  </si>
  <si>
    <t>2249999</t>
  </si>
  <si>
    <t xml:space="preserve">      其他灾害防治及应急管理支出</t>
  </si>
  <si>
    <t>227</t>
  </si>
  <si>
    <t xml:space="preserve">  预备费</t>
  </si>
  <si>
    <t>229</t>
  </si>
  <si>
    <t xml:space="preserve">  其他支出</t>
  </si>
  <si>
    <t>22902</t>
  </si>
  <si>
    <t xml:space="preserve">    年初预留</t>
  </si>
  <si>
    <t>22999</t>
  </si>
  <si>
    <t>232</t>
  </si>
  <si>
    <t xml:space="preserve">  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</si>
  <si>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</si>
  <si>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</si>
  <si>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</si>
  <si>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</si>
  <si>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</si>
  <si>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</si>
  <si>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</si>
  <si>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</si>
  <si>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2320399</t>
  </si>
  <si>
    <t xml:space="preserve">      地方政府其他一般债务付息支出</t>
  </si>
  <si>
    <t>233</t>
  </si>
  <si>
    <t xml:space="preserve">  债务发行费用支出</t>
  </si>
  <si>
    <t>23303</t>
  </si>
  <si>
    <t xml:space="preserve">    地方政府一般债务发行费用支出</t>
  </si>
  <si>
    <t>支出总计</t>
  </si>
  <si>
    <t>科目编码</t>
  </si>
  <si>
    <t>科目名称</t>
  </si>
  <si>
    <t>基本支出</t>
  </si>
  <si>
    <t>一般公共服务支出</t>
  </si>
  <si>
    <t>人大事务</t>
  </si>
  <si>
    <t>行政运行</t>
  </si>
  <si>
    <t>事业运行</t>
  </si>
  <si>
    <t>政协事务</t>
  </si>
  <si>
    <t>政府办公厅（室）及相关机构事务</t>
  </si>
  <si>
    <t>信访事务</t>
  </si>
  <si>
    <t>发展与改革事务</t>
  </si>
  <si>
    <t>统计信息事务</t>
  </si>
  <si>
    <t>财政事务</t>
  </si>
  <si>
    <t>审计事务</t>
  </si>
  <si>
    <t>纪检监察事务</t>
  </si>
  <si>
    <t>商贸事务</t>
  </si>
  <si>
    <t>招商引资</t>
  </si>
  <si>
    <t>档案事务</t>
  </si>
  <si>
    <t>群众团体事务</t>
  </si>
  <si>
    <t>工会事务</t>
  </si>
  <si>
    <t>党委办公厅（室）及相关机构事务</t>
  </si>
  <si>
    <t>组织事务</t>
  </si>
  <si>
    <t>宣传事务</t>
  </si>
  <si>
    <t>统战事务</t>
  </si>
  <si>
    <t>宗教事务</t>
  </si>
  <si>
    <t>市场监督管理事务</t>
  </si>
  <si>
    <t>市场秩序执法</t>
  </si>
  <si>
    <t>信息化建设</t>
  </si>
  <si>
    <t>国防支出</t>
  </si>
  <si>
    <t>国防动员</t>
  </si>
  <si>
    <t>民兵</t>
  </si>
  <si>
    <t>公共安全支出</t>
  </si>
  <si>
    <t>公安</t>
  </si>
  <si>
    <t>司法</t>
  </si>
  <si>
    <t>教育支出</t>
  </si>
  <si>
    <t>教育管理事务</t>
  </si>
  <si>
    <t>普通教育</t>
  </si>
  <si>
    <t>学前教育</t>
  </si>
  <si>
    <t>小学教育</t>
  </si>
  <si>
    <t>初中教育</t>
  </si>
  <si>
    <t>高中教育</t>
  </si>
  <si>
    <t>其他普通教育支出</t>
  </si>
  <si>
    <t>职业教育</t>
  </si>
  <si>
    <t>中等职业教育</t>
  </si>
  <si>
    <t>技校教育</t>
  </si>
  <si>
    <t>成人教育</t>
  </si>
  <si>
    <t>其他成人教育支出</t>
  </si>
  <si>
    <t>特殊教育</t>
  </si>
  <si>
    <t>特殊学校教育</t>
  </si>
  <si>
    <t>进修及培训</t>
  </si>
  <si>
    <t>教师进修</t>
  </si>
  <si>
    <t>干部教育</t>
  </si>
  <si>
    <t>其他教育支出</t>
  </si>
  <si>
    <t>科学技术支出</t>
  </si>
  <si>
    <t>科学技术管理事务</t>
  </si>
  <si>
    <t>其他科学技术管理事务支出</t>
  </si>
  <si>
    <t>科学技术普及</t>
  </si>
  <si>
    <t>机构运行</t>
  </si>
  <si>
    <t>文化旅游体育与传媒支出</t>
  </si>
  <si>
    <t>文化和旅游</t>
  </si>
  <si>
    <t>图书馆</t>
  </si>
  <si>
    <t>文化展示及纪念机构</t>
  </si>
  <si>
    <t>群众文化</t>
  </si>
  <si>
    <t>文物</t>
  </si>
  <si>
    <t>博物馆</t>
  </si>
  <si>
    <t>体育</t>
  </si>
  <si>
    <t>体育场馆</t>
  </si>
  <si>
    <t>广播电视</t>
  </si>
  <si>
    <t>社会保障和就业支出</t>
  </si>
  <si>
    <t>人力资源和社会保障管理事务</t>
  </si>
  <si>
    <t>劳动保障监察</t>
  </si>
  <si>
    <t>就业管理事务</t>
  </si>
  <si>
    <t>社会保险经办机构</t>
  </si>
  <si>
    <t>其他人力资源和社会保障管理事务支出</t>
  </si>
  <si>
    <t>民政管理事务</t>
  </si>
  <si>
    <t>行政事业单位养老支出</t>
  </si>
  <si>
    <t>行政单位离退休</t>
  </si>
  <si>
    <t>事业单位离退休</t>
  </si>
  <si>
    <t>机关事业单位基本养老保险缴费支出</t>
  </si>
  <si>
    <t>对机关事业单位基本养老保险基金的补助</t>
  </si>
  <si>
    <t>抚恤</t>
  </si>
  <si>
    <t>伤残抚恤</t>
  </si>
  <si>
    <t>义务兵优待</t>
  </si>
  <si>
    <t>退役安置</t>
  </si>
  <si>
    <t>军队移交政府的离退休人员安置</t>
  </si>
  <si>
    <t>残疾人事业</t>
  </si>
  <si>
    <t>残疾人康复</t>
  </si>
  <si>
    <t>残疾人生活和护理补贴</t>
  </si>
  <si>
    <t>最低生活保障</t>
  </si>
  <si>
    <t>城市最低生活保障金支出</t>
  </si>
  <si>
    <t>农村最低生活保障金支出</t>
  </si>
  <si>
    <t>特困人员救助供养</t>
  </si>
  <si>
    <t>农村特困人员救助供养支出</t>
  </si>
  <si>
    <t>其他生活救助</t>
  </si>
  <si>
    <t>其他城市生活救助</t>
  </si>
  <si>
    <t>其他农村生活救助</t>
  </si>
  <si>
    <t>财政对基本养老保险基金的补助</t>
  </si>
  <si>
    <t>财政对城乡居民基本养老保险基金的补助</t>
  </si>
  <si>
    <t>财政对其他社会保险基金的补助</t>
  </si>
  <si>
    <t>财政对失业保险基金的补助</t>
  </si>
  <si>
    <t>财政对工伤保险基金的补助</t>
  </si>
  <si>
    <t>退役军人管理事务</t>
  </si>
  <si>
    <t>其他社会保障和就业支出</t>
  </si>
  <si>
    <t>卫生健康支出</t>
  </si>
  <si>
    <t>卫生健康管理事务</t>
  </si>
  <si>
    <t>公立医院</t>
  </si>
  <si>
    <t>中医（民族）医院</t>
  </si>
  <si>
    <t>公共卫生</t>
  </si>
  <si>
    <t>卫生监督机构</t>
  </si>
  <si>
    <t>应急救治机构</t>
  </si>
  <si>
    <t>基本公共卫生服务</t>
  </si>
  <si>
    <t>计划生育事务</t>
  </si>
  <si>
    <t>计划生育服务</t>
  </si>
  <si>
    <t>行政事业单位医疗</t>
  </si>
  <si>
    <t>行政单位医疗</t>
  </si>
  <si>
    <t>事业单位医疗</t>
  </si>
  <si>
    <t>财政对基本医疗保险基金的补助</t>
  </si>
  <si>
    <t>财政对城乡居民基本医疗保险基金的补助</t>
  </si>
  <si>
    <t>医疗救助</t>
  </si>
  <si>
    <t>城乡医疗救助</t>
  </si>
  <si>
    <t>优抚对象医疗</t>
  </si>
  <si>
    <t>优抚对象医疗补助</t>
  </si>
  <si>
    <t>医疗保障管理事务</t>
  </si>
  <si>
    <t>节能环保支出</t>
  </si>
  <si>
    <t>污染防治</t>
  </si>
  <si>
    <t>水体</t>
  </si>
  <si>
    <t>城乡社区支出</t>
  </si>
  <si>
    <t>城乡社区管理事务</t>
  </si>
  <si>
    <t>住宅建设与房地产市场监管</t>
  </si>
  <si>
    <t>其他城乡社区管理事务支出</t>
  </si>
  <si>
    <t>城乡社区规划与管理</t>
  </si>
  <si>
    <t>2120201</t>
  </si>
  <si>
    <t>城乡社区公共设施</t>
  </si>
  <si>
    <t>其他城乡社区公共设施支出</t>
  </si>
  <si>
    <t>城乡社区环境卫生</t>
  </si>
  <si>
    <t>农林水支出</t>
  </si>
  <si>
    <t>农业农村</t>
  </si>
  <si>
    <t>病虫害控制</t>
  </si>
  <si>
    <t>农产品质量安全</t>
  </si>
  <si>
    <t>林业和草原</t>
  </si>
  <si>
    <t>事业机构</t>
  </si>
  <si>
    <t>其他林业和草原支出</t>
  </si>
  <si>
    <t>水利</t>
  </si>
  <si>
    <t>水利行业业务管理</t>
  </si>
  <si>
    <t>水利工程运行与维护</t>
  </si>
  <si>
    <t>巩固脱贫攻坚成果衔接乡村振兴</t>
  </si>
  <si>
    <t>农村基础设施建设</t>
  </si>
  <si>
    <t>生产发展</t>
  </si>
  <si>
    <t>社会发展</t>
  </si>
  <si>
    <t>贷款奖补和贴息</t>
  </si>
  <si>
    <t>其他巩固脱贫攻坚成果衔接乡村振兴支出</t>
  </si>
  <si>
    <t>农村综合改革</t>
  </si>
  <si>
    <t>对村民委员会和村党支部的补助</t>
  </si>
  <si>
    <t>交通运输支出</t>
  </si>
  <si>
    <t>公路水路运输</t>
  </si>
  <si>
    <t>其他公路水路运输支出</t>
  </si>
  <si>
    <t>资源勘探工业信息等支出</t>
  </si>
  <si>
    <t>工业和信息产业监管</t>
  </si>
  <si>
    <t>商业服务业等支出</t>
  </si>
  <si>
    <t>商业流通事务</t>
  </si>
  <si>
    <t>自然资源海洋气象等支出</t>
  </si>
  <si>
    <t>自然资源事务</t>
  </si>
  <si>
    <t>气象事务</t>
  </si>
  <si>
    <t>住房保障支出</t>
  </si>
  <si>
    <t>住房改革支出</t>
  </si>
  <si>
    <t>住房公积金</t>
  </si>
  <si>
    <t>灾害防治及应急管理支出</t>
  </si>
  <si>
    <t>应急管理事务</t>
  </si>
  <si>
    <t xml:space="preserve">合      计 </t>
  </si>
  <si>
    <t>2023年县本级一般公共预算基本支出预算表（按经济分类）</t>
  </si>
  <si>
    <t>部门预算支出经济分类科目</t>
  </si>
  <si>
    <t>本年一般公共预算基本支出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</si>
  <si>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</si>
  <si>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</si>
  <si>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</si>
  <si>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</si>
  <si>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</si>
  <si>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</si>
  <si>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</si>
  <si>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</si>
  <si>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</si>
  <si>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</si>
  <si>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</si>
  <si>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</si>
  <si>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</si>
  <si>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</si>
  <si>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</si>
  <si>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</si>
  <si>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</si>
  <si>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</si>
  <si>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</si>
  <si>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</si>
  <si>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</si>
  <si>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</si>
  <si>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</si>
  <si>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</si>
  <si>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</si>
  <si>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</si>
  <si>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</si>
  <si>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</si>
  <si>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</si>
  <si>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</si>
  <si>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</si>
  <si>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</si>
  <si>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</si>
  <si>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</si>
  <si>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</si>
  <si>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</si>
  <si>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</si>
  <si>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</si>
  <si>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</si>
  <si>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</si>
  <si>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</si>
  <si>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</si>
  <si>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</si>
  <si>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</si>
  <si>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</si>
  <si>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</si>
  <si>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</si>
  <si>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</si>
  <si>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</si>
  <si>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</si>
  <si>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</si>
  <si>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</si>
  <si>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</si>
  <si>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</si>
  <si>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</si>
  <si>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</si>
  <si>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</si>
  <si>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</si>
  <si>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</si>
  <si>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</si>
  <si>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</si>
  <si>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</si>
  <si>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</si>
  <si>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</si>
  <si>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</si>
  <si>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</si>
  <si>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</si>
  <si>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</si>
  <si>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</si>
  <si>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</si>
  <si>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</si>
  <si>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</si>
  <si>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</si>
  <si>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</si>
  <si>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</si>
  <si>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</si>
  <si>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</si>
  <si>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合  计</t>
  </si>
  <si>
    <t>单位：亿元</t>
  </si>
  <si>
    <t>项目</t>
  </si>
  <si>
    <t>一般债务限额</t>
  </si>
  <si>
    <t>新增一般债券</t>
  </si>
  <si>
    <t>一般债务余额</t>
  </si>
  <si>
    <t>备注</t>
  </si>
  <si>
    <t>唐河县</t>
  </si>
  <si>
    <t>专项债务限额</t>
  </si>
  <si>
    <t>新增专项债券</t>
  </si>
  <si>
    <t>专项债务余额</t>
  </si>
  <si>
    <t>2023年一般公共预算支出“三公”经费预算表</t>
  </si>
  <si>
    <t>项目名称</t>
  </si>
  <si>
    <t>因公出国（境）费</t>
  </si>
  <si>
    <t>公务用车购置及运行费</t>
  </si>
  <si>
    <t>小计</t>
  </si>
  <si>
    <t>公务用车购置费</t>
  </si>
  <si>
    <t>公务用车运行费</t>
  </si>
  <si>
    <r>
      <rPr>
        <sz val="12"/>
        <rFont val="宋体"/>
        <charset val="134"/>
      </rPr>
      <t>备注：</t>
    </r>
    <r>
      <rPr>
        <sz val="12"/>
        <rFont val="宋体"/>
        <charset val="134"/>
      </rPr>
      <t>按照党中央、国务院以及部门预算管理有关规定，“三公”经费包括因公出国（境）费、公务用车购置及运行费和公务接待费。（</t>
    </r>
    <r>
      <rPr>
        <sz val="11"/>
        <color theme="1"/>
        <rFont val="宋体"/>
        <charset val="134"/>
        <scheme val="minor"/>
      </rPr>
      <t>1）</t>
    </r>
    <r>
      <rPr>
        <sz val="12"/>
        <rFont val="宋体"/>
        <charset val="134"/>
      </rPr>
      <t>因公出国（境）费，指单位工作人员公务出国（境）的住宿费、差旅费、伙食补助费、杂费、培训费等支出。</t>
    </r>
    <r>
      <rPr>
        <sz val="11"/>
        <color theme="1"/>
        <rFont val="宋体"/>
        <charset val="134"/>
        <scheme val="minor"/>
      </rPr>
      <t>（2）</t>
    </r>
    <r>
      <rPr>
        <sz val="12"/>
        <rFont val="宋体"/>
        <charset val="134"/>
      </rPr>
      <t>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  </r>
    <r>
      <rPr>
        <sz val="11"/>
        <color theme="1"/>
        <rFont val="宋体"/>
        <charset val="134"/>
        <scheme val="minor"/>
      </rPr>
      <t>（3）</t>
    </r>
    <r>
      <rPr>
        <sz val="12"/>
        <rFont val="宋体"/>
        <charset val="134"/>
      </rPr>
      <t>公务接待费，指单位按规定开支的各类公务接待（含外宾接待）支出。</t>
    </r>
  </si>
  <si>
    <t>唐河县2023年返还性收入和转移支付收入预算表
（分项目）</t>
  </si>
  <si>
    <t>功能科目</t>
  </si>
  <si>
    <t>11001</t>
  </si>
  <si>
    <t xml:space="preserve">    返还性收入</t>
  </si>
  <si>
    <t>1100102</t>
  </si>
  <si>
    <t xml:space="preserve">      所得税基数返还收入 </t>
  </si>
  <si>
    <t>1100103</t>
  </si>
  <si>
    <t xml:space="preserve">      成品油税费改革税收返还收入</t>
  </si>
  <si>
    <t>1100104</t>
  </si>
  <si>
    <t xml:space="preserve">      增值税税收返还收入</t>
  </si>
  <si>
    <t>1100105</t>
  </si>
  <si>
    <t xml:space="preserve">      消费税税收返还收入</t>
  </si>
  <si>
    <t>1100106</t>
  </si>
  <si>
    <t xml:space="preserve">      增值税“五五分享”税收返还收入</t>
  </si>
  <si>
    <t>1100199</t>
  </si>
  <si>
    <t xml:space="preserve">      其他返还性收入</t>
  </si>
  <si>
    <t>11002</t>
  </si>
  <si>
    <t xml:space="preserve">    一般性转移支付收入</t>
  </si>
  <si>
    <t>1100201</t>
  </si>
  <si>
    <t xml:space="preserve">      体制补助收入</t>
  </si>
  <si>
    <t>1100202</t>
  </si>
  <si>
    <t xml:space="preserve">      均衡性转移支付收入</t>
  </si>
  <si>
    <t>1100207</t>
  </si>
  <si>
    <t xml:space="preserve">      县级基本财力保障机制奖补资金收入</t>
  </si>
  <si>
    <t>1100208</t>
  </si>
  <si>
    <t xml:space="preserve">      结算补助收入</t>
  </si>
  <si>
    <t>1100212</t>
  </si>
  <si>
    <t xml:space="preserve">      资源枯竭型城市转移支付补助收入</t>
  </si>
  <si>
    <t>1100214</t>
  </si>
  <si>
    <t xml:space="preserve">      企业事业单位划转补助收入</t>
  </si>
  <si>
    <t>1100225</t>
  </si>
  <si>
    <t xml:space="preserve">      产粮（油）大县奖励资金收入</t>
  </si>
  <si>
    <t>1100226</t>
  </si>
  <si>
    <t xml:space="preserve">      重点生态功能区转移支付收入</t>
  </si>
  <si>
    <t>1100227</t>
  </si>
  <si>
    <t xml:space="preserve">      固定数额补助收入</t>
  </si>
  <si>
    <t>1100228</t>
  </si>
  <si>
    <t xml:space="preserve">      革命老区转移支付收入</t>
  </si>
  <si>
    <t>1100229</t>
  </si>
  <si>
    <t xml:space="preserve">      民族地区转移支付收入</t>
  </si>
  <si>
    <t>1100230</t>
  </si>
  <si>
    <t xml:space="preserve">      边境地区转移支付收入</t>
  </si>
  <si>
    <t>1100231</t>
  </si>
  <si>
    <t xml:space="preserve">      巩固脱贫攻坚成果衔接乡村振兴转移支付收入</t>
  </si>
  <si>
    <t>1100241</t>
  </si>
  <si>
    <t xml:space="preserve">      一般公共服务共同财政事权转移支付收入</t>
  </si>
  <si>
    <t>1100242</t>
  </si>
  <si>
    <t xml:space="preserve">      外交共同财政事权转移支付收入</t>
  </si>
  <si>
    <t>1100243</t>
  </si>
  <si>
    <t xml:space="preserve">      国防共同财政事权转移支付收入</t>
  </si>
  <si>
    <t>1100244</t>
  </si>
  <si>
    <t xml:space="preserve">      公共安全共同财政事权转移支付收入</t>
  </si>
  <si>
    <t>1100245</t>
  </si>
  <si>
    <t xml:space="preserve">      教育共同财政事权转移支付收入</t>
  </si>
  <si>
    <t>1100246</t>
  </si>
  <si>
    <t xml:space="preserve">      科学技术共同财政事权转移支付收入</t>
  </si>
  <si>
    <t>1100247</t>
  </si>
  <si>
    <t xml:space="preserve">      文化旅游体育与传媒共同财政事权转移支付收入</t>
  </si>
  <si>
    <t>1100248</t>
  </si>
  <si>
    <t xml:space="preserve">      社会保障和就业共同财政事权转移支付收入</t>
  </si>
  <si>
    <t>1100249</t>
  </si>
  <si>
    <t xml:space="preserve">      医疗卫生共同财政事权转移支付收入</t>
  </si>
  <si>
    <t>1100250</t>
  </si>
  <si>
    <t xml:space="preserve">      节能环保共同财政事权转移支付收入</t>
  </si>
  <si>
    <t>1100251</t>
  </si>
  <si>
    <t xml:space="preserve">      城乡社区共同财政事权转移支付收入</t>
  </si>
  <si>
    <t>1100252</t>
  </si>
  <si>
    <t xml:space="preserve">      农林水共同财政事权转移支付收入</t>
  </si>
  <si>
    <t>1100253</t>
  </si>
  <si>
    <t xml:space="preserve">      交通运输共同财政事权转移支付收入</t>
  </si>
  <si>
    <t>1100254</t>
  </si>
  <si>
    <t xml:space="preserve">      资源勘探工业信息等共同财政事权转移支付收入</t>
  </si>
  <si>
    <t>1100255</t>
  </si>
  <si>
    <t xml:space="preserve">      商业服务业等共同财政事权转移支付收入</t>
  </si>
  <si>
    <t>1100256</t>
  </si>
  <si>
    <t xml:space="preserve">      金融共同财政事权转移支付收入</t>
  </si>
  <si>
    <t>1100257</t>
  </si>
  <si>
    <t xml:space="preserve">      自然资源海洋气象等共同财政事权转移支付收入</t>
  </si>
  <si>
    <t>1100258</t>
  </si>
  <si>
    <t xml:space="preserve">      住房保障共同财政事权转移支付收入</t>
  </si>
  <si>
    <t>1100259</t>
  </si>
  <si>
    <t xml:space="preserve">      粮油物资储备共同财政事权转移支付收入</t>
  </si>
  <si>
    <t>1100260</t>
  </si>
  <si>
    <t xml:space="preserve">      灾害防治及应急管理共同财政事权转移支付收入</t>
  </si>
  <si>
    <t>1100269</t>
  </si>
  <si>
    <t xml:space="preserve">      其他共同财政事权转移支付收入</t>
  </si>
  <si>
    <t>1100299</t>
  </si>
  <si>
    <t xml:space="preserve">      其他一般性转移支付收入</t>
  </si>
  <si>
    <r>
      <rPr>
        <sz val="11"/>
        <rFont val="宋体"/>
        <charset val="134"/>
        <scheme val="minor"/>
      </rPr>
      <t>1100296</t>
    </r>
  </si>
  <si>
    <r>
      <rPr>
        <sz val="11"/>
        <rFont val="宋体"/>
        <charset val="134"/>
        <scheme val="minor"/>
      </rPr>
      <t xml:space="preserve"> </t>
    </r>
    <r>
      <rPr>
        <sz val="11"/>
        <rFont val="宋体"/>
        <charset val="134"/>
        <scheme val="minor"/>
      </rPr>
      <t xml:space="preserve">     增值税留抵退税转移支付收入</t>
    </r>
  </si>
  <si>
    <r>
      <rPr>
        <sz val="11"/>
        <rFont val="宋体"/>
        <charset val="134"/>
        <scheme val="minor"/>
      </rPr>
      <t>1100297</t>
    </r>
  </si>
  <si>
    <r>
      <rPr>
        <sz val="11"/>
        <rFont val="宋体"/>
        <charset val="134"/>
        <scheme val="minor"/>
      </rPr>
      <t xml:space="preserve"> </t>
    </r>
    <r>
      <rPr>
        <sz val="11"/>
        <rFont val="宋体"/>
        <charset val="134"/>
        <scheme val="minor"/>
      </rPr>
      <t xml:space="preserve">     其他退税减税降费转移支付收入</t>
    </r>
  </si>
  <si>
    <r>
      <rPr>
        <sz val="11"/>
        <rFont val="宋体"/>
        <charset val="134"/>
        <scheme val="minor"/>
      </rPr>
      <t>1100298</t>
    </r>
  </si>
  <si>
    <r>
      <rPr>
        <sz val="11"/>
        <rFont val="宋体"/>
        <charset val="134"/>
        <scheme val="minor"/>
      </rPr>
      <t xml:space="preserve"> </t>
    </r>
    <r>
      <rPr>
        <sz val="11"/>
        <rFont val="宋体"/>
        <charset val="134"/>
        <scheme val="minor"/>
      </rPr>
      <t xml:space="preserve">     补充县区财力转移支付收入</t>
    </r>
  </si>
  <si>
    <t>11003</t>
  </si>
  <si>
    <t xml:space="preserve">    专项转移支付收入</t>
  </si>
  <si>
    <t>1100301</t>
  </si>
  <si>
    <t xml:space="preserve">      一般公共服务</t>
  </si>
  <si>
    <t>1100302</t>
  </si>
  <si>
    <t xml:space="preserve">      外交</t>
  </si>
  <si>
    <t>1100303</t>
  </si>
  <si>
    <t xml:space="preserve">      国防</t>
  </si>
  <si>
    <t>1100304</t>
  </si>
  <si>
    <t xml:space="preserve">      公共安全</t>
  </si>
  <si>
    <t>1100305</t>
  </si>
  <si>
    <t xml:space="preserve">      教育</t>
  </si>
  <si>
    <t>1100306</t>
  </si>
  <si>
    <t xml:space="preserve">      科学技术</t>
  </si>
  <si>
    <t>1100307</t>
  </si>
  <si>
    <t xml:space="preserve">      文化旅游体育与传媒</t>
  </si>
  <si>
    <t>1100308</t>
  </si>
  <si>
    <t xml:space="preserve">      社会保障和就业</t>
  </si>
  <si>
    <t>1100310</t>
  </si>
  <si>
    <t xml:space="preserve">      卫生健康</t>
  </si>
  <si>
    <t>1100311</t>
  </si>
  <si>
    <t xml:space="preserve">      节能环保</t>
  </si>
  <si>
    <t>1100312</t>
  </si>
  <si>
    <t xml:space="preserve">      城乡社区</t>
  </si>
  <si>
    <t>1100313</t>
  </si>
  <si>
    <t xml:space="preserve">      农林水</t>
  </si>
  <si>
    <t>1100314</t>
  </si>
  <si>
    <t xml:space="preserve">      交通运输</t>
  </si>
  <si>
    <t>1100315</t>
  </si>
  <si>
    <t xml:space="preserve">      资源勘探工业信息等</t>
  </si>
  <si>
    <t>1100316</t>
  </si>
  <si>
    <t xml:space="preserve">      商业服务业等</t>
  </si>
  <si>
    <t>1100317</t>
  </si>
  <si>
    <t xml:space="preserve">      金融</t>
  </si>
  <si>
    <t>1100320</t>
  </si>
  <si>
    <t xml:space="preserve">      自然资源海洋气象等</t>
  </si>
  <si>
    <t>1100321</t>
  </si>
  <si>
    <t xml:space="preserve">      住房保障</t>
  </si>
  <si>
    <t>1100322</t>
  </si>
  <si>
    <t xml:space="preserve">      粮油物资储备</t>
  </si>
  <si>
    <t>1100324</t>
  </si>
  <si>
    <t xml:space="preserve">      灾害防治及应急管理</t>
  </si>
  <si>
    <t>1100399</t>
  </si>
  <si>
    <t xml:space="preserve">      其他收入</t>
  </si>
  <si>
    <t>收入返还</t>
  </si>
  <si>
    <t>一般性转移支付</t>
  </si>
  <si>
    <t>专项转移支付</t>
  </si>
  <si>
    <t>东城</t>
  </si>
  <si>
    <t>临港</t>
  </si>
  <si>
    <t>滨河</t>
  </si>
  <si>
    <t>泗洲</t>
  </si>
  <si>
    <t>文峰</t>
  </si>
  <si>
    <t>兴唐</t>
  </si>
  <si>
    <t>城郊</t>
  </si>
  <si>
    <t>源潭</t>
  </si>
  <si>
    <t>桐河</t>
  </si>
  <si>
    <t>桐寨铺</t>
  </si>
  <si>
    <t>张店</t>
  </si>
  <si>
    <t>郭滩</t>
  </si>
  <si>
    <t>苍台</t>
  </si>
  <si>
    <t>龙潭</t>
  </si>
  <si>
    <t>湖阳</t>
  </si>
  <si>
    <t>黑龙镇</t>
  </si>
  <si>
    <t>上屯</t>
  </si>
  <si>
    <t>昝岗</t>
  </si>
  <si>
    <t>祁仪</t>
  </si>
  <si>
    <t>马振抚</t>
  </si>
  <si>
    <t>古城</t>
  </si>
  <si>
    <t>毕店</t>
  </si>
  <si>
    <t>东王集</t>
  </si>
  <si>
    <t>大河屯</t>
  </si>
  <si>
    <t>少拜寺</t>
  </si>
  <si>
    <t>说明：专项转移支付列入县本级支出。</t>
  </si>
  <si>
    <t>收              入</t>
  </si>
  <si>
    <t>项      目</t>
  </si>
  <si>
    <t>2023年预算数</t>
  </si>
  <si>
    <t>国有土地使用权出让收入</t>
  </si>
  <si>
    <t xml:space="preserve">    土地出让价款收入</t>
  </si>
  <si>
    <t>本级政府性基金收入合计</t>
  </si>
  <si>
    <t>政府性基金上级补助收入</t>
  </si>
  <si>
    <t>地方政府专项债务转贷收入</t>
  </si>
  <si>
    <t>收入总计</t>
  </si>
  <si>
    <t>支                     出</t>
  </si>
  <si>
    <t>国有土地使用权出让收入安排的支出</t>
  </si>
  <si>
    <t xml:space="preserve">      征地和拆迁补偿支出</t>
  </si>
  <si>
    <t xml:space="preserve">      城市建设支出</t>
  </si>
  <si>
    <t xml:space="preserve">      其他国有土地使用权出让收入安排的支出</t>
  </si>
  <si>
    <t>专项债券收入安排支出</t>
  </si>
  <si>
    <t>政府性基金上级补助支出</t>
  </si>
  <si>
    <t>专项债务付息支出</t>
  </si>
  <si>
    <t>本级政府性基金支出合计</t>
  </si>
  <si>
    <t>地方政府专项债券还本支出</t>
  </si>
  <si>
    <t>调出资金</t>
  </si>
  <si>
    <t>项   目</t>
  </si>
  <si>
    <t>转移支付金额</t>
  </si>
  <si>
    <t>社会保障和就业</t>
  </si>
  <si>
    <t>城乡社区事务</t>
  </si>
  <si>
    <t>农林水</t>
  </si>
  <si>
    <t>交通运输</t>
  </si>
  <si>
    <t>其他支出</t>
  </si>
  <si>
    <t>合    计</t>
  </si>
  <si>
    <t>项  目</t>
  </si>
  <si>
    <t>社会保险基金收入合计</t>
  </si>
  <si>
    <t xml:space="preserve"> 一、基本养老保险基金收入</t>
  </si>
  <si>
    <t xml:space="preserve"> 二、城乡居民基本养老保险基金收入</t>
  </si>
  <si>
    <t xml:space="preserve"> 三、其他社会保险基金收入</t>
  </si>
  <si>
    <t>社会保险基金支出合计</t>
  </si>
  <si>
    <t xml:space="preserve"> 一、基本养老保险基金支出</t>
  </si>
  <si>
    <t xml:space="preserve"> 二、城乡居民基本养老保险基金支出</t>
  </si>
  <si>
    <t xml:space="preserve"> 三、其他社会保险基金支出</t>
  </si>
  <si>
    <t>唐河县2023年国有资本经营预算收支预算表</t>
  </si>
  <si>
    <t xml:space="preserve">       收      入</t>
  </si>
  <si>
    <t>支        出</t>
  </si>
  <si>
    <t>2023年</t>
  </si>
  <si>
    <t>国有资本经营收入</t>
  </si>
  <si>
    <t xml:space="preserve"> 国有资本经营支出</t>
  </si>
  <si>
    <t xml:space="preserve">  利润收入</t>
  </si>
  <si>
    <t xml:space="preserve">   解决历史遗留问题及改革成本支出</t>
  </si>
  <si>
    <t xml:space="preserve">  股利、股息收入</t>
  </si>
  <si>
    <t xml:space="preserve">   国有企业资本金注入支出</t>
  </si>
  <si>
    <t xml:space="preserve">  产权转让收入</t>
  </si>
  <si>
    <t xml:space="preserve">   国有企业政策性补贴支出</t>
  </si>
  <si>
    <t xml:space="preserve">  清算收入</t>
  </si>
  <si>
    <t xml:space="preserve">   其他国有资本经营支出</t>
  </si>
  <si>
    <t xml:space="preserve">  其他国有资本资金经营收入</t>
  </si>
  <si>
    <t xml:space="preserve"> 上级补助国有资经营预算支出</t>
  </si>
  <si>
    <t>本级国有资本经营预算收入合计</t>
  </si>
  <si>
    <t xml:space="preserve"> 本级国有资本经营预算支出合计</t>
  </si>
  <si>
    <t>上级补助国有资本经营预算收入</t>
  </si>
  <si>
    <t xml:space="preserve"> 调出资金</t>
  </si>
  <si>
    <t>国有资本经营预算收入总计</t>
  </si>
  <si>
    <t>国有资本经营预算支出总计</t>
  </si>
  <si>
    <t>收       入</t>
  </si>
  <si>
    <t xml:space="preserve">支       出 </t>
  </si>
  <si>
    <t>项     目</t>
  </si>
  <si>
    <t>国有资本经营预算收入</t>
  </si>
  <si>
    <t>国有资本经营预算支出</t>
  </si>
  <si>
    <t xml:space="preserve">    利润收入</t>
  </si>
  <si>
    <t xml:space="preserve">    改革成本支出</t>
  </si>
  <si>
    <t xml:space="preserve">    股利、股息收入</t>
  </si>
  <si>
    <t xml:space="preserve">    国有企业资本金注入支出</t>
  </si>
  <si>
    <t xml:space="preserve">    产权转让收入</t>
  </si>
  <si>
    <t xml:space="preserve">    政策性补贴支出</t>
  </si>
  <si>
    <t xml:space="preserve">    清算收入</t>
  </si>
  <si>
    <t xml:space="preserve">    其他国有资本经营支出</t>
  </si>
  <si>
    <t xml:space="preserve">    其他国有资本经营收入</t>
  </si>
  <si>
    <t>唐河县2023年国有资本经营预算--转移支付收入预算表</t>
  </si>
  <si>
    <t>上级转移支付</t>
  </si>
  <si>
    <t>2023年中央企业独立工矿区市政社区等办社会职能运营补助</t>
  </si>
  <si>
    <t>2023年国有企业退休人员社会化管理补助资金</t>
  </si>
  <si>
    <t>2023年止目前没有预算调整
此表为空无数据</t>
  </si>
</sst>
</file>

<file path=xl/styles.xml><?xml version="1.0" encoding="utf-8"?>
<styleSheet xmlns="http://schemas.openxmlformats.org/spreadsheetml/2006/main">
  <numFmts count="7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  <numFmt numFmtId="177" formatCode="_-#,###,_-;\(#,###,\);_-\ \ &quot;-&quot;_-;_-@_-"/>
    <numFmt numFmtId="178" formatCode="_-#0&quot;.&quot;0000_-;\(#0&quot;.&quot;0000\);_-\ \ &quot;-&quot;_-;_-@_-"/>
    <numFmt numFmtId="179" formatCode="#."/>
    <numFmt numFmtId="180" formatCode="0.0%;\(0.0%\)"/>
    <numFmt numFmtId="181" formatCode="#,##0;\(#,##0\)"/>
    <numFmt numFmtId="182" formatCode="_-&quot;$&quot;\ * #,##0_-;_-&quot;$&quot;\ * #,##0\-;_-&quot;$&quot;\ * &quot;-&quot;_-;_-@_-"/>
    <numFmt numFmtId="183" formatCode="mmm/dd/yyyy;_-\ &quot;N/A&quot;_-;_-\ &quot;-&quot;_-"/>
    <numFmt numFmtId="184" formatCode="yy\.mm\.dd"/>
    <numFmt numFmtId="185" formatCode="_-&quot;$&quot;* #,##0_-;\-&quot;$&quot;* #,##0_-;_-&quot;$&quot;* &quot;-&quot;_-;_-@_-"/>
    <numFmt numFmtId="186" formatCode="0.0#"/>
    <numFmt numFmtId="187" formatCode="#,##0.00\ &quot;BEF&quot;;\-#,##0.00\ &quot;BEF&quot;"/>
    <numFmt numFmtId="188" formatCode="0.00_)"/>
    <numFmt numFmtId="189" formatCode="#,##0.0_);[Red]\(#,##0.0\)"/>
    <numFmt numFmtId="190" formatCode="#\ ??/??"/>
    <numFmt numFmtId="191" formatCode="#,##0\ &quot; &quot;;\(#,##0\)\ ;&quot;—&quot;&quot; &quot;&quot; &quot;&quot; &quot;&quot; &quot;"/>
    <numFmt numFmtId="192" formatCode="&quot;\&quot;#,##0.00;[Red]&quot;\&quot;&quot;\&quot;&quot;\&quot;&quot;\&quot;&quot;\&quot;&quot;\&quot;\-#,##0.00"/>
    <numFmt numFmtId="193" formatCode="\$#,##0.00;\(\$#,##0.00\)"/>
    <numFmt numFmtId="194" formatCode="_-* #,##0&quot;$&quot;_-;\-* #,##0&quot;$&quot;_-;_-* &quot;-&quot;&quot;$&quot;_-;_-@_-"/>
    <numFmt numFmtId="195" formatCode="#,##0.00\ &quot;F&quot;;[Red]\-#,##0.00\ &quot;F&quot;"/>
    <numFmt numFmtId="196" formatCode="_(&quot;$&quot;* #,##0.00_);_(&quot;$&quot;* \(#,##0.00\);_(&quot;$&quot;* &quot;-&quot;??_);_(@_)"/>
    <numFmt numFmtId="197" formatCode="mmm/yyyy;_-\ &quot;N/A&quot;_-;_-\ &quot;-&quot;_-"/>
    <numFmt numFmtId="198" formatCode="#,##0;\-#,##0;&quot;-&quot;"/>
    <numFmt numFmtId="199" formatCode="#,##0_ "/>
    <numFmt numFmtId="200" formatCode="&quot;$&quot;#,##0_);[Red]\(&quot;$&quot;#,##0\)"/>
    <numFmt numFmtId="201" formatCode="_-#,###.00,_-;\(#,###.00,\);_-\ \ &quot;-&quot;_-;_-@_-"/>
    <numFmt numFmtId="202" formatCode="_-* #,##0.00\ &quot;BEF&quot;_-;\-* #,##0.00\ &quot;BEF&quot;_-;_-* &quot;-&quot;??\ &quot;BEF&quot;_-;_-@_-"/>
    <numFmt numFmtId="203" formatCode="&quot;$&quot;#,##0.00;[Red]\-&quot;$&quot;#,##0.00"/>
    <numFmt numFmtId="204" formatCode="#,##0.0;\-#,##0.0"/>
    <numFmt numFmtId="205" formatCode="#,##0.00\ &quot;$&quot;_);[Red]\(#,##0.00\ &quot;$&quot;\)"/>
    <numFmt numFmtId="206" formatCode="_-#0&quot;.&quot;0,_-;\(#0&quot;.&quot;0,\);_-\ \ &quot;-&quot;_-;_-@_-"/>
    <numFmt numFmtId="207" formatCode="_-* #,##0\¥_-;\-* #,##0\¥_-;_-* &quot;-&quot;\¥_-;_-@_-"/>
    <numFmt numFmtId="208" formatCode="&quot;\&quot;#,##0;&quot;\&quot;&quot;\&quot;&quot;\&quot;&quot;\&quot;\-#,##0"/>
    <numFmt numFmtId="209" formatCode="\$#,##0;\(\$#,##0\)"/>
    <numFmt numFmtId="210" formatCode="&quot;$&quot;#,##0;[Red]\-&quot;$&quot;#,##0"/>
    <numFmt numFmtId="211" formatCode="_(&quot;$&quot;* #,##0_);_(&quot;$&quot;* \(#,##0\);_(&quot;$&quot;* &quot;-&quot;_);_(@_)"/>
    <numFmt numFmtId="212" formatCode="&quot;\&quot;#,##0;[Red]&quot;\&quot;&quot;\&quot;&quot;\&quot;&quot;\&quot;&quot;\&quot;&quot;\&quot;&quot;\&quot;\-#,##0"/>
    <numFmt numFmtId="213" formatCode="#,##0.0_);\(#,##0.0\)"/>
    <numFmt numFmtId="214" formatCode="0;_琀"/>
    <numFmt numFmtId="215" formatCode="_-* #,##0.00\ &quot;BF&quot;_-;\-* #,##0.00\ &quot;BF&quot;_-;_-* &quot;-&quot;??\ &quot;BF&quot;_-;_-@_-"/>
    <numFmt numFmtId="216" formatCode="#,##0.00\ &quot;BEF&quot;;[Red]\-#,##0.00\ &quot;BEF&quot;"/>
    <numFmt numFmtId="217" formatCode="_(* #,##0.0000_);_(* \(#,##0.0000\);_(* &quot;-&quot;??_);_(@_)"/>
    <numFmt numFmtId="218" formatCode="_-&quot;$&quot;\ * #,##0.00_-;_-&quot;$&quot;\ * #,##0.00\-;_-&quot;$&quot;\ * &quot;-&quot;??_-;_-@_-"/>
    <numFmt numFmtId="219" formatCode="_-* #,##0\ _B_E_F_-;\-* #,##0\ _B_E_F_-;_-* &quot;-&quot;\ _B_E_F_-;_-@_-"/>
    <numFmt numFmtId="220" formatCode="#,##0.0"/>
    <numFmt numFmtId="221" formatCode="0.0%"/>
    <numFmt numFmtId="222" formatCode="yyyy&quot;年&quot;m&quot;月&quot;d&quot;日&quot;;@"/>
    <numFmt numFmtId="223" formatCode="_-#,##0_-;\(#,##0\);_-\ \ &quot;-&quot;_-;_-@_-"/>
    <numFmt numFmtId="224" formatCode="_-#,##0.00_-;\(#,##0.00\);_-\ \ &quot;-&quot;_-;_-@_-"/>
    <numFmt numFmtId="225" formatCode="_-#,##0%_-;\(#,##0%\);_-\ &quot;-&quot;_-"/>
    <numFmt numFmtId="226" formatCode="#,##0\ &quot;$&quot;_);[Red]\(#,##0\ &quot;$&quot;\)"/>
    <numFmt numFmtId="227" formatCode="_ [$€-2]* #,##0.00_ ;_ [$€-2]* \-#,##0.00_ ;_ [$€-2]* &quot;-&quot;??_ "/>
    <numFmt numFmtId="228" formatCode="&quot;$&quot;#,##0.00_);[Red]\(&quot;$&quot;#,##0.00\)"/>
    <numFmt numFmtId="229" formatCode="&quot;$&quot;\ #,##0.00_-;[Red]&quot;$&quot;\ #,##0.00\-"/>
    <numFmt numFmtId="230" formatCode="&quot;$&quot;#,##0;\-&quot;$&quot;#,##0"/>
    <numFmt numFmtId="231" formatCode="_(* #,##0_);_(* \(#,##0\);_(* &quot;- &quot;_);_(@_)"/>
    <numFmt numFmtId="232" formatCode="#,##0.0\%;[Red]\-#,##0.0\%"/>
    <numFmt numFmtId="233" formatCode="_-* #,##0.00_$_-;\-* #,##0.00_$_-;_-* &quot;-&quot;??_$_-;_-@_-"/>
    <numFmt numFmtId="234" formatCode="0.0"/>
    <numFmt numFmtId="235" formatCode="_-* #,##0_$_-;\-* #,##0_$_-;_-* &quot;-&quot;_$_-;_-@_-"/>
    <numFmt numFmtId="236" formatCode="_-* #,##0.00&quot;$&quot;_-;\-* #,##0.00&quot;$&quot;_-;_-* &quot;-&quot;??&quot;$&quot;_-;_-@_-"/>
    <numFmt numFmtId="237" formatCode="&quot;\&quot;#,##0;[Red]&quot;\&quot;&quot;\&quot;\-#,##0"/>
    <numFmt numFmtId="238" formatCode="&quot;\&quot;#,##0;[Red]&quot;\&quot;\-#,##0"/>
    <numFmt numFmtId="239" formatCode="#,##0_);[Red]\(#,##0\)"/>
    <numFmt numFmtId="240" formatCode="0.00_);[Red]\(0.00\)"/>
    <numFmt numFmtId="241" formatCode="0.00_ "/>
    <numFmt numFmtId="242" formatCode="0_);[Red]\(0\)"/>
    <numFmt numFmtId="243" formatCode="0_ "/>
    <numFmt numFmtId="244" formatCode="#,##0.00_ "/>
    <numFmt numFmtId="245" formatCode="0.0_ "/>
  </numFmts>
  <fonts count="18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1"/>
      <color theme="1"/>
      <name val="Segoe UI"/>
      <charset val="134"/>
    </font>
    <font>
      <b/>
      <sz val="20"/>
      <name val="方正小标宋简体"/>
      <charset val="134"/>
    </font>
    <font>
      <b/>
      <sz val="12"/>
      <name val="方正黑体简体"/>
      <charset val="134"/>
    </font>
    <font>
      <b/>
      <sz val="12"/>
      <color indexed="0"/>
      <name val="方正黑体简体"/>
      <charset val="134"/>
    </font>
    <font>
      <sz val="12"/>
      <name val="方正黑体简体"/>
      <charset val="134"/>
    </font>
    <font>
      <b/>
      <sz val="24"/>
      <name val="方正小标宋简体"/>
      <charset val="134"/>
    </font>
    <font>
      <sz val="12"/>
      <color rgb="FF000000"/>
      <name val="黑体"/>
      <charset val="134"/>
    </font>
    <font>
      <sz val="12"/>
      <color rgb="FF000000"/>
      <name val="楷体_GB2312"/>
      <charset val="134"/>
    </font>
    <font>
      <sz val="16"/>
      <color theme="1"/>
      <name val="宋体"/>
      <charset val="134"/>
      <scheme val="minor"/>
    </font>
    <font>
      <sz val="12"/>
      <color rgb="FF000000"/>
      <name val="仿宋_GB2312"/>
      <charset val="134"/>
    </font>
    <font>
      <b/>
      <sz val="11"/>
      <color rgb="FF000000"/>
      <name val="仿宋_GB2312"/>
      <charset val="134"/>
    </font>
    <font>
      <sz val="11"/>
      <color rgb="FF000000"/>
      <name val="仿宋_GB2312"/>
      <charset val="134"/>
    </font>
    <font>
      <b/>
      <sz val="12"/>
      <color rgb="FF000000"/>
      <name val="仿宋_GB2312"/>
      <charset val="134"/>
    </font>
    <font>
      <sz val="18"/>
      <name val="宋体"/>
      <charset val="134"/>
    </font>
    <font>
      <sz val="12"/>
      <color rgb="FF000000"/>
      <name val="方正仿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黑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6"/>
      <name val="微软雅黑"/>
      <charset val="134"/>
    </font>
    <font>
      <b/>
      <sz val="19"/>
      <name val="SimSun"/>
      <charset val="134"/>
    </font>
    <font>
      <sz val="9"/>
      <name val="SimSun"/>
      <charset val="134"/>
    </font>
    <font>
      <b/>
      <sz val="16"/>
      <name val="宋体"/>
      <charset val="134"/>
    </font>
    <font>
      <sz val="18"/>
      <name val="黑体"/>
      <charset val="134"/>
    </font>
    <font>
      <sz val="11"/>
      <color rgb="FFFF0000"/>
      <name val="宋体"/>
      <charset val="134"/>
      <scheme val="minor"/>
    </font>
    <font>
      <b/>
      <sz val="22"/>
      <name val="方正小标宋简体"/>
      <charset val="134"/>
    </font>
    <font>
      <sz val="12"/>
      <color indexed="20"/>
      <name val="宋体"/>
      <charset val="134"/>
    </font>
    <font>
      <sz val="8"/>
      <name val="Arial"/>
      <charset val="134"/>
    </font>
    <font>
      <sz val="1"/>
      <color indexed="16"/>
      <name val="Courier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2"/>
      <color indexed="8"/>
      <name val="宋体"/>
      <charset val="134"/>
    </font>
    <font>
      <sz val="1"/>
      <color indexed="8"/>
      <name val="Courier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17"/>
      <name val="宋体"/>
      <charset val="134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indexed="56"/>
      <name val="宋体"/>
      <charset val="134"/>
    </font>
    <font>
      <sz val="12"/>
      <name val="Times New Roman"/>
      <charset val="134"/>
    </font>
    <font>
      <sz val="12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"/>
      <color indexed="0"/>
      <name val="Courier"/>
      <charset val="134"/>
    </font>
    <font>
      <sz val="12"/>
      <color indexed="16"/>
      <name val="宋体"/>
      <charset val="134"/>
    </font>
    <font>
      <sz val="10"/>
      <color indexed="16"/>
      <name val="MS Serif"/>
      <charset val="134"/>
    </font>
    <font>
      <sz val="10"/>
      <name val="Helv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sz val="11"/>
      <color indexed="8"/>
      <name val="等线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indexed="56"/>
      <name val="宋体"/>
      <charset val="134"/>
    </font>
    <font>
      <u/>
      <sz val="10"/>
      <color indexed="36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53"/>
      <name val="等线"/>
      <charset val="134"/>
    </font>
    <font>
      <sz val="10"/>
      <color indexed="8"/>
      <name val="Arial"/>
      <charset val="134"/>
    </font>
    <font>
      <b/>
      <sz val="11"/>
      <color indexed="52"/>
      <name val="宋体"/>
      <charset val="134"/>
    </font>
    <font>
      <sz val="11"/>
      <color indexed="17"/>
      <name val="微软雅黑"/>
      <charset val="134"/>
    </font>
    <font>
      <b/>
      <sz val="11"/>
      <color indexed="53"/>
      <name val="等线"/>
      <charset val="134"/>
    </font>
    <font>
      <sz val="12"/>
      <name val="????"/>
      <charset val="134"/>
    </font>
    <font>
      <u/>
      <sz val="10"/>
      <color indexed="12"/>
      <name val="Arial"/>
      <charset val="134"/>
    </font>
    <font>
      <sz val="9"/>
      <name val="Verdana"/>
      <charset val="134"/>
    </font>
    <font>
      <sz val="10"/>
      <name val="Times New Roman"/>
      <charset val="134"/>
    </font>
    <font>
      <sz val="12"/>
      <name val="???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2"/>
      <name val="官帕眉"/>
      <charset val="134"/>
    </font>
    <font>
      <b/>
      <sz val="11"/>
      <color indexed="62"/>
      <name val="宋体"/>
      <charset val="134"/>
    </font>
    <font>
      <sz val="11"/>
      <color indexed="20"/>
      <name val="微软雅黑"/>
      <charset val="134"/>
    </font>
    <font>
      <b/>
      <sz val="18"/>
      <color indexed="56"/>
      <name val="宋体"/>
      <charset val="134"/>
    </font>
    <font>
      <b/>
      <sz val="13"/>
      <color indexed="54"/>
      <name val="等线"/>
      <charset val="134"/>
    </font>
    <font>
      <b/>
      <sz val="12"/>
      <name val="Helv"/>
      <charset val="134"/>
    </font>
    <font>
      <b/>
      <i/>
      <sz val="12"/>
      <name val="Times New Roman"/>
      <charset val="134"/>
    </font>
    <font>
      <u/>
      <sz val="7.5"/>
      <color indexed="12"/>
      <name val="Arial"/>
      <charset val="134"/>
    </font>
    <font>
      <u/>
      <sz val="10"/>
      <color indexed="14"/>
      <name val="MS Sans Serif"/>
      <charset val="134"/>
    </font>
    <font>
      <sz val="8"/>
      <name val="Times New Roman"/>
      <charset val="134"/>
    </font>
    <font>
      <u val="singleAccounting"/>
      <vertAlign val="subscript"/>
      <sz val="10"/>
      <name val="Times New Roman"/>
      <charset val="134"/>
    </font>
    <font>
      <b/>
      <sz val="10"/>
      <name val="Tms Rmn"/>
      <charset val="134"/>
    </font>
    <font>
      <b/>
      <sz val="11"/>
      <color indexed="63"/>
      <name val="宋体"/>
      <charset val="134"/>
    </font>
    <font>
      <b/>
      <sz val="8"/>
      <color indexed="8"/>
      <name val="Helv"/>
      <charset val="134"/>
    </font>
    <font>
      <sz val="11"/>
      <color indexed="62"/>
      <name val="等线"/>
      <charset val="134"/>
    </font>
    <font>
      <sz val="10"/>
      <name val="Geneva"/>
      <charset val="134"/>
    </font>
    <font>
      <sz val="11"/>
      <color indexed="62"/>
      <name val="宋体"/>
      <charset val="134"/>
    </font>
    <font>
      <b/>
      <sz val="11"/>
      <color indexed="54"/>
      <name val="等线"/>
      <charset val="134"/>
    </font>
    <font>
      <sz val="10"/>
      <name val="MS Sans Serif"/>
      <charset val="134"/>
    </font>
    <font>
      <sz val="10"/>
      <color indexed="8"/>
      <name val="MS Sans Serif"/>
      <charset val="134"/>
    </font>
    <font>
      <sz val="11"/>
      <color indexed="10"/>
      <name val="宋体"/>
      <charset val="134"/>
    </font>
    <font>
      <b/>
      <sz val="10"/>
      <color indexed="39"/>
      <name val="Arial"/>
      <charset val="134"/>
    </font>
    <font>
      <sz val="12"/>
      <name val="Tms Rmn"/>
      <charset val="134"/>
    </font>
    <font>
      <b/>
      <sz val="18"/>
      <color indexed="54"/>
      <name val="等线"/>
      <charset val="134"/>
    </font>
    <font>
      <sz val="11"/>
      <color indexed="17"/>
      <name val="Calibri"/>
      <charset val="134"/>
    </font>
    <font>
      <u/>
      <sz val="7.5"/>
      <color indexed="36"/>
      <name val="Arial"/>
      <charset val="134"/>
    </font>
    <font>
      <sz val="12"/>
      <name val="바탕체"/>
      <charset val="134"/>
    </font>
    <font>
      <b/>
      <sz val="9"/>
      <name val="宋体"/>
      <charset val="134"/>
    </font>
    <font>
      <sz val="10"/>
      <name val="굴림체"/>
      <charset val="134"/>
    </font>
    <font>
      <i/>
      <sz val="9"/>
      <name val="Times New Roman"/>
      <charset val="134"/>
    </font>
    <font>
      <sz val="10"/>
      <name val="宋体"/>
      <charset val="134"/>
    </font>
    <font>
      <sz val="12"/>
      <name val="新細明體"/>
      <charset val="134"/>
    </font>
    <font>
      <sz val="12"/>
      <name val="Arial"/>
      <charset val="134"/>
    </font>
    <font>
      <b/>
      <sz val="11"/>
      <color indexed="8"/>
      <name val="等线"/>
      <charset val="134"/>
    </font>
    <font>
      <b/>
      <sz val="10"/>
      <name val="Arial"/>
      <charset val="134"/>
    </font>
    <font>
      <sz val="9"/>
      <name val="宋体"/>
      <charset val="134"/>
    </font>
    <font>
      <u/>
      <sz val="10"/>
      <color indexed="12"/>
      <name val="MS Sans Serif"/>
      <charset val="134"/>
    </font>
    <font>
      <b/>
      <sz val="15"/>
      <color indexed="62"/>
      <name val="宋体"/>
      <charset val="134"/>
    </font>
    <font>
      <b/>
      <i/>
      <sz val="16"/>
      <name val="Helv"/>
      <charset val="134"/>
    </font>
    <font>
      <sz val="11"/>
      <name val="½jßz"/>
      <charset val="134"/>
    </font>
    <font>
      <sz val="12"/>
      <name val="¹UAAA¼"/>
      <charset val="134"/>
    </font>
    <font>
      <b/>
      <sz val="10"/>
      <color indexed="8"/>
      <name val="Arial"/>
      <charset val="134"/>
    </font>
    <font>
      <b/>
      <sz val="11"/>
      <color indexed="9"/>
      <name val="宋体"/>
      <charset val="134"/>
    </font>
    <font>
      <b/>
      <sz val="15"/>
      <color indexed="54"/>
      <name val="等线"/>
      <charset val="134"/>
    </font>
    <font>
      <b/>
      <sz val="12"/>
      <color indexed="8"/>
      <name val="Arial"/>
      <charset val="134"/>
    </font>
    <font>
      <u/>
      <sz val="12"/>
      <color indexed="12"/>
      <name val="宋体"/>
      <charset val="134"/>
    </font>
    <font>
      <i/>
      <sz val="12"/>
      <name val="Times New Roman"/>
      <charset val="134"/>
    </font>
    <font>
      <sz val="19"/>
      <color indexed="48"/>
      <name val="Arial"/>
      <charset val="134"/>
    </font>
    <font>
      <b/>
      <sz val="10"/>
      <name val="Helv"/>
      <charset val="134"/>
    </font>
    <font>
      <b/>
      <sz val="11"/>
      <name val="Helv"/>
      <charset val="134"/>
    </font>
    <font>
      <b/>
      <sz val="8"/>
      <name val="Arial"/>
      <charset val="134"/>
    </font>
    <font>
      <sz val="12"/>
      <color indexed="17"/>
      <name val="Times New Roman"/>
      <charset val="134"/>
    </font>
    <font>
      <sz val="10"/>
      <name val="MS Serif"/>
      <charset val="134"/>
    </font>
    <font>
      <sz val="10"/>
      <name val="Courier"/>
      <charset val="134"/>
    </font>
    <font>
      <b/>
      <sz val="9"/>
      <name val="Arial"/>
      <charset val="134"/>
    </font>
    <font>
      <sz val="10"/>
      <color indexed="39"/>
      <name val="Arial"/>
      <charset val="134"/>
    </font>
    <font>
      <sz val="11"/>
      <name val="Times New Roman"/>
      <charset val="134"/>
    </font>
    <font>
      <b/>
      <sz val="12"/>
      <name val="Arial"/>
      <charset val="134"/>
    </font>
    <font>
      <b/>
      <sz val="18"/>
      <name val="Arial"/>
      <charset val="134"/>
    </font>
    <font>
      <u/>
      <sz val="12"/>
      <color indexed="12"/>
      <name val="新細明體"/>
      <charset val="134"/>
    </font>
    <font>
      <sz val="12"/>
      <name val="Helv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sz val="11"/>
      <color indexed="8"/>
      <name val="Times New Roman"/>
      <charset val="134"/>
    </font>
    <font>
      <b/>
      <sz val="12"/>
      <color indexed="8"/>
      <name val="宋体"/>
      <charset val="134"/>
    </font>
    <font>
      <sz val="10"/>
      <name val="Tms Rmn"/>
      <charset val="134"/>
    </font>
    <font>
      <b/>
      <sz val="10"/>
      <name val="MS Sans Serif"/>
      <charset val="134"/>
    </font>
    <font>
      <sz val="11"/>
      <color indexed="16"/>
      <name val="等线"/>
      <charset val="134"/>
    </font>
    <font>
      <sz val="10"/>
      <color indexed="10"/>
      <name val="Arial"/>
      <charset val="134"/>
    </font>
    <font>
      <b/>
      <sz val="14"/>
      <color indexed="9"/>
      <name val="Times New Roman"/>
      <charset val="134"/>
    </font>
    <font>
      <b/>
      <sz val="12"/>
      <name val="MS Sans Serif"/>
      <charset val="134"/>
    </font>
    <font>
      <sz val="12"/>
      <name val="MS Sans Serif"/>
      <charset val="134"/>
    </font>
    <font>
      <b/>
      <sz val="11"/>
      <name val="Times New Roman"/>
      <charset val="134"/>
    </font>
    <font>
      <sz val="11"/>
      <name val="ＭＳ Ｐ????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b/>
      <sz val="14"/>
      <name val="楷体"/>
      <charset val="134"/>
    </font>
    <font>
      <sz val="10"/>
      <name val="楷体"/>
      <charset val="134"/>
    </font>
    <font>
      <sz val="11"/>
      <color indexed="20"/>
      <name val="Calibri"/>
      <charset val="134"/>
    </font>
    <font>
      <u/>
      <sz val="12"/>
      <color indexed="36"/>
      <name val="宋体"/>
      <charset val="134"/>
    </font>
    <font>
      <sz val="12"/>
      <color indexed="20"/>
      <name val="Times New Roman"/>
      <charset val="134"/>
    </font>
    <font>
      <u/>
      <sz val="12"/>
      <color indexed="20"/>
      <name val="宋体"/>
      <charset val="134"/>
    </font>
    <font>
      <sz val="12"/>
      <name val="Courier"/>
      <charset val="134"/>
    </font>
    <font>
      <sz val="11"/>
      <color indexed="19"/>
      <name val="等线"/>
      <charset val="134"/>
    </font>
    <font>
      <sz val="11"/>
      <color indexed="8"/>
      <name val="Tahoma"/>
      <charset val="134"/>
    </font>
    <font>
      <sz val="11"/>
      <color indexed="18"/>
      <name val="宋体"/>
      <charset val="134"/>
    </font>
    <font>
      <sz val="11"/>
      <color indexed="17"/>
      <name val="等线"/>
      <charset val="134"/>
    </font>
    <font>
      <b/>
      <sz val="11"/>
      <color indexed="63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sz val="11"/>
      <color indexed="10"/>
      <name val="等线"/>
      <charset val="134"/>
    </font>
    <font>
      <sz val="12"/>
      <name val="뼻뮝"/>
      <charset val="134"/>
    </font>
    <font>
      <sz val="10"/>
      <name val="TimesNewRomanPS"/>
      <charset val="134"/>
    </font>
    <font>
      <sz val="10"/>
      <color indexed="8"/>
      <name val="Times New Roman"/>
      <charset val="134"/>
    </font>
  </fonts>
  <fills count="8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B2B164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25"/>
        <bgColor indexed="25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9"/>
        <bgColor indexed="49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57"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10" fontId="35" fillId="2" borderId="2" applyNumberFormat="0" applyBorder="0" applyAlignment="0" applyProtection="0"/>
    <xf numFmtId="179" fontId="36" fillId="0" borderId="0">
      <protection locked="0"/>
    </xf>
    <xf numFmtId="179" fontId="36" fillId="0" borderId="0">
      <protection locked="0"/>
    </xf>
    <xf numFmtId="44" fontId="0" fillId="0" borderId="0" applyFon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0" borderId="0">
      <alignment vertical="center"/>
    </xf>
    <xf numFmtId="179" fontId="40" fillId="0" borderId="0">
      <protection locked="0"/>
    </xf>
    <xf numFmtId="0" fontId="38" fillId="12" borderId="0" applyNumberFormat="0" applyBorder="0" applyAlignment="0" applyProtection="0">
      <alignment vertical="center"/>
    </xf>
    <xf numFmtId="0" fontId="41" fillId="13" borderId="26" applyNumberFormat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39" fillId="16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179" fontId="36" fillId="0" borderId="0">
      <protection locked="0"/>
    </xf>
    <xf numFmtId="187" fontId="44" fillId="0" borderId="0" applyFill="0" applyBorder="0" applyAlignment="0"/>
    <xf numFmtId="0" fontId="42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7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51" fillId="0" borderId="0"/>
    <xf numFmtId="0" fontId="52" fillId="21" borderId="0" applyNumberFormat="0" applyBorder="0" applyAlignment="0" applyProtection="0"/>
    <xf numFmtId="0" fontId="38" fillId="22" borderId="0" applyNumberFormat="0" applyBorder="0" applyAlignment="0" applyProtection="0">
      <alignment vertical="center"/>
    </xf>
    <xf numFmtId="184" fontId="44" fillId="0" borderId="19" applyFill="0" applyProtection="0">
      <alignment horizontal="right"/>
    </xf>
    <xf numFmtId="179" fontId="2" fillId="0" borderId="0">
      <protection locked="0"/>
    </xf>
    <xf numFmtId="9" fontId="0" fillId="0" borderId="0" applyFont="0" applyFill="0" applyBorder="0" applyAlignment="0" applyProtection="0">
      <alignment vertical="center"/>
    </xf>
    <xf numFmtId="179" fontId="40" fillId="0" borderId="0">
      <protection locked="0"/>
    </xf>
    <xf numFmtId="179" fontId="36" fillId="0" borderId="0">
      <protection locked="0"/>
    </xf>
    <xf numFmtId="0" fontId="53" fillId="0" borderId="0" applyNumberForma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179" fontId="54" fillId="0" borderId="0">
      <protection locked="0"/>
    </xf>
    <xf numFmtId="0" fontId="51" fillId="0" borderId="0"/>
    <xf numFmtId="179" fontId="40" fillId="0" borderId="0">
      <protection locked="0"/>
    </xf>
    <xf numFmtId="0" fontId="0" fillId="24" borderId="28" applyNumberFormat="0" applyFon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5" fillId="9" borderId="0" applyNumberFormat="0" applyBorder="0" applyAlignment="0" applyProtection="0"/>
    <xf numFmtId="179" fontId="36" fillId="0" borderId="0">
      <protection locked="0"/>
    </xf>
    <xf numFmtId="0" fontId="52" fillId="25" borderId="0" applyNumberFormat="0" applyBorder="0" applyAlignment="0" applyProtection="0"/>
    <xf numFmtId="0" fontId="46" fillId="9" borderId="0" applyNumberFormat="0" applyBorder="0" applyAlignment="0" applyProtection="0">
      <alignment vertical="center"/>
    </xf>
    <xf numFmtId="0" fontId="47" fillId="0" borderId="0">
      <alignment vertical="center"/>
    </xf>
    <xf numFmtId="0" fontId="48" fillId="26" borderId="0" applyNumberFormat="0" applyBorder="0" applyAlignment="0" applyProtection="0">
      <alignment vertical="center"/>
    </xf>
    <xf numFmtId="0" fontId="56" fillId="0" borderId="0" applyNumberFormat="0" applyAlignment="0">
      <alignment horizontal="left"/>
    </xf>
    <xf numFmtId="0" fontId="38" fillId="20" borderId="0" applyNumberFormat="0" applyBorder="0" applyAlignment="0" applyProtection="0">
      <alignment vertical="center"/>
    </xf>
    <xf numFmtId="180" fontId="57" fillId="0" borderId="0" applyFill="0" applyBorder="0" applyAlignment="0"/>
    <xf numFmtId="179" fontId="40" fillId="0" borderId="0">
      <protection locked="0"/>
    </xf>
    <xf numFmtId="0" fontId="58" fillId="0" borderId="0" applyNumberFormat="0" applyFill="0" applyBorder="0" applyAlignment="0" applyProtection="0">
      <alignment vertical="center"/>
    </xf>
    <xf numFmtId="179" fontId="36" fillId="0" borderId="0">
      <protection locked="0"/>
    </xf>
    <xf numFmtId="0" fontId="46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9" fontId="54" fillId="0" borderId="0">
      <protection locked="0"/>
    </xf>
    <xf numFmtId="0" fontId="61" fillId="27" borderId="29" applyNumberFormat="0" applyFont="0" applyAlignment="0" applyProtection="0">
      <alignment vertical="center"/>
    </xf>
    <xf numFmtId="0" fontId="55" fillId="9" borderId="0" applyNumberFormat="0" applyBorder="0" applyAlignment="0" applyProtection="0"/>
    <xf numFmtId="0" fontId="62" fillId="0" borderId="0" applyNumberFormat="0" applyFill="0" applyBorder="0" applyAlignment="0" applyProtection="0">
      <alignment vertical="center"/>
    </xf>
    <xf numFmtId="196" fontId="57" fillId="0" borderId="0" applyFill="0" applyBorder="0" applyAlignment="0"/>
    <xf numFmtId="0" fontId="38" fillId="11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179" fontId="40" fillId="0" borderId="0">
      <protection locked="0"/>
    </xf>
    <xf numFmtId="0" fontId="46" fillId="2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30" applyNumberFormat="0" applyFill="0" applyAlignment="0" applyProtection="0">
      <alignment vertical="center"/>
    </xf>
    <xf numFmtId="9" fontId="2" fillId="0" borderId="0" applyFont="0" applyFill="0" applyBorder="0" applyAlignment="0" applyProtection="0"/>
    <xf numFmtId="0" fontId="65" fillId="0" borderId="30" applyNumberFormat="0" applyFill="0" applyAlignment="0" applyProtection="0">
      <alignment vertical="center"/>
    </xf>
    <xf numFmtId="9" fontId="2" fillId="0" borderId="0" applyFont="0" applyFill="0" applyBorder="0" applyAlignment="0" applyProtection="0"/>
    <xf numFmtId="179" fontId="54" fillId="0" borderId="0">
      <protection locked="0"/>
    </xf>
    <xf numFmtId="179" fontId="54" fillId="0" borderId="0">
      <protection locked="0"/>
    </xf>
    <xf numFmtId="0" fontId="2" fillId="0" borderId="0">
      <alignment vertical="center"/>
    </xf>
    <xf numFmtId="0" fontId="44" fillId="0" borderId="0"/>
    <xf numFmtId="0" fontId="48" fillId="2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" fillId="0" borderId="0" applyFont="0" applyFill="0" applyBorder="0" applyAlignment="0" applyProtection="0"/>
    <xf numFmtId="0" fontId="51" fillId="0" borderId="0"/>
    <xf numFmtId="0" fontId="58" fillId="0" borderId="31" applyNumberFormat="0" applyFill="0" applyAlignment="0" applyProtection="0">
      <alignment vertical="center"/>
    </xf>
    <xf numFmtId="179" fontId="36" fillId="0" borderId="0">
      <protection locked="0"/>
    </xf>
    <xf numFmtId="0" fontId="48" fillId="3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66" fillId="31" borderId="32" applyNumberFormat="0" applyAlignment="0" applyProtection="0">
      <alignment vertical="center"/>
    </xf>
    <xf numFmtId="0" fontId="2" fillId="0" borderId="0" applyFont="0" applyFill="0" applyBorder="0" applyAlignment="0" applyProtection="0"/>
    <xf numFmtId="0" fontId="43" fillId="10" borderId="0" applyNumberFormat="0" applyBorder="0" applyAlignment="0" applyProtection="0"/>
    <xf numFmtId="0" fontId="67" fillId="31" borderId="26" applyNumberFormat="0" applyAlignment="0" applyProtection="0">
      <alignment vertical="center"/>
    </xf>
    <xf numFmtId="179" fontId="40" fillId="0" borderId="0">
      <protection locked="0"/>
    </xf>
    <xf numFmtId="179" fontId="40" fillId="0" borderId="0">
      <protection locked="0"/>
    </xf>
    <xf numFmtId="0" fontId="47" fillId="28" borderId="0" applyNumberFormat="0" applyBorder="0" applyAlignment="0" applyProtection="0">
      <alignment vertical="center"/>
    </xf>
    <xf numFmtId="179" fontId="2" fillId="0" borderId="0">
      <protection locked="0"/>
    </xf>
    <xf numFmtId="0" fontId="46" fillId="9" borderId="0" applyNumberFormat="0" applyBorder="0" applyAlignment="0" applyProtection="0">
      <alignment vertical="center"/>
    </xf>
    <xf numFmtId="0" fontId="68" fillId="32" borderId="33" applyNumberFormat="0" applyAlignment="0" applyProtection="0">
      <alignment vertical="center"/>
    </xf>
    <xf numFmtId="180" fontId="57" fillId="0" borderId="0" applyFill="0" applyBorder="0" applyAlignment="0"/>
    <xf numFmtId="0" fontId="37" fillId="10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179" fontId="40" fillId="0" borderId="0">
      <protection locked="0"/>
    </xf>
    <xf numFmtId="179" fontId="2" fillId="0" borderId="0">
      <protection locked="0"/>
    </xf>
    <xf numFmtId="0" fontId="44" fillId="0" borderId="0">
      <protection locked="0"/>
    </xf>
    <xf numFmtId="0" fontId="46" fillId="9" borderId="0" applyNumberFormat="0" applyBorder="0" applyAlignment="0" applyProtection="0">
      <alignment vertical="center"/>
    </xf>
    <xf numFmtId="0" fontId="69" fillId="0" borderId="34" applyNumberFormat="0" applyFill="0" applyAlignment="0" applyProtection="0">
      <alignment vertical="center"/>
    </xf>
    <xf numFmtId="0" fontId="70" fillId="0" borderId="35" applyNumberFormat="0" applyFill="0" applyAlignment="0" applyProtection="0">
      <alignment vertical="center"/>
    </xf>
    <xf numFmtId="0" fontId="71" fillId="0" borderId="36" applyNumberFormat="0" applyFill="0" applyAlignment="0" applyProtection="0">
      <alignment vertical="center"/>
    </xf>
    <xf numFmtId="0" fontId="43" fillId="10" borderId="0" applyNumberFormat="0" applyBorder="0" applyAlignment="0" applyProtection="0"/>
    <xf numFmtId="196" fontId="57" fillId="0" borderId="0" applyFill="0" applyBorder="0" applyAlignment="0"/>
    <xf numFmtId="0" fontId="72" fillId="0" borderId="0" applyNumberFormat="0" applyFill="0" applyBorder="0" applyAlignment="0" applyProtection="0">
      <alignment vertical="top"/>
      <protection locked="0"/>
    </xf>
    <xf numFmtId="179" fontId="40" fillId="0" borderId="0">
      <protection locked="0"/>
    </xf>
    <xf numFmtId="0" fontId="38" fillId="23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179" fontId="2" fillId="0" borderId="0">
      <protection locked="0"/>
    </xf>
    <xf numFmtId="0" fontId="75" fillId="0" borderId="37" applyNumberFormat="0" applyFill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186" fontId="2" fillId="38" borderId="0" applyFont="0" applyBorder="0"/>
    <xf numFmtId="0" fontId="4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57" fillId="0" borderId="0"/>
    <xf numFmtId="0" fontId="37" fillId="10" borderId="0" applyNumberFormat="0" applyBorder="0" applyAlignment="0" applyProtection="0">
      <alignment vertical="center"/>
    </xf>
    <xf numFmtId="0" fontId="76" fillId="0" borderId="38" applyNumberFormat="0" applyFill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179" fontId="40" fillId="0" borderId="0">
      <protection locked="0"/>
    </xf>
    <xf numFmtId="196" fontId="57" fillId="0" borderId="0" applyFill="0" applyBorder="0" applyAlignment="0"/>
    <xf numFmtId="0" fontId="42" fillId="41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2" fillId="43" borderId="0" applyNumberFormat="0" applyBorder="0" applyAlignment="0" applyProtection="0">
      <alignment vertical="center"/>
    </xf>
    <xf numFmtId="179" fontId="36" fillId="0" borderId="0">
      <protection locked="0"/>
    </xf>
    <xf numFmtId="0" fontId="42" fillId="44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179" fontId="54" fillId="0" borderId="0">
      <protection locked="0"/>
    </xf>
    <xf numFmtId="179" fontId="54" fillId="0" borderId="0">
      <protection locked="0"/>
    </xf>
    <xf numFmtId="179" fontId="54" fillId="0" borderId="0">
      <protection locked="0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9" fillId="38" borderId="0" applyNumberFormat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0" fontId="48" fillId="46" borderId="0" applyNumberFormat="0" applyBorder="0" applyAlignment="0" applyProtection="0">
      <alignment vertical="center"/>
    </xf>
    <xf numFmtId="0" fontId="77" fillId="47" borderId="39" applyNumberFormat="0" applyProtection="0">
      <alignment horizontal="left" vertical="center" indent="1"/>
    </xf>
    <xf numFmtId="0" fontId="44" fillId="0" borderId="0"/>
    <xf numFmtId="0" fontId="42" fillId="48" borderId="0" applyNumberFormat="0" applyBorder="0" applyAlignment="0" applyProtection="0">
      <alignment vertical="center"/>
    </xf>
    <xf numFmtId="179" fontId="36" fillId="0" borderId="0">
      <protection locked="0"/>
    </xf>
    <xf numFmtId="0" fontId="76" fillId="0" borderId="38" applyNumberFormat="0" applyFill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78" fillId="38" borderId="40" applyNumberFormat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4" fillId="0" borderId="0">
      <protection locked="0"/>
    </xf>
    <xf numFmtId="0" fontId="42" fillId="52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78" fillId="2" borderId="40" applyNumberFormat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4" fillId="0" borderId="0">
      <protection locked="0"/>
    </xf>
    <xf numFmtId="0" fontId="47" fillId="10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57" fillId="0" borderId="0"/>
    <xf numFmtId="0" fontId="47" fillId="10" borderId="0" applyNumberFormat="0" applyBorder="0" applyAlignment="0" applyProtection="0">
      <alignment vertical="center"/>
    </xf>
    <xf numFmtId="0" fontId="80" fillId="2" borderId="40" applyNumberFormat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" fillId="57" borderId="0" applyNumberFormat="0" applyFont="0" applyBorder="0" applyAlignment="0" applyProtection="0"/>
    <xf numFmtId="179" fontId="36" fillId="0" borderId="0">
      <protection locked="0"/>
    </xf>
    <xf numFmtId="0" fontId="47" fillId="58" borderId="0" applyNumberFormat="0" applyBorder="0" applyAlignment="0" applyProtection="0">
      <alignment vertical="center"/>
    </xf>
    <xf numFmtId="0" fontId="47" fillId="0" borderId="0">
      <alignment vertical="center"/>
    </xf>
    <xf numFmtId="179" fontId="36" fillId="0" borderId="0">
      <protection locked="0"/>
    </xf>
    <xf numFmtId="0" fontId="37" fillId="59" borderId="0" applyNumberFormat="0" applyBorder="0" applyAlignment="0" applyProtection="0">
      <alignment vertical="center"/>
    </xf>
    <xf numFmtId="0" fontId="44" fillId="0" borderId="0"/>
    <xf numFmtId="0" fontId="37" fillId="59" borderId="0" applyNumberFormat="0" applyBorder="0" applyAlignment="0" applyProtection="0">
      <alignment vertical="center"/>
    </xf>
    <xf numFmtId="0" fontId="81" fillId="0" borderId="0"/>
    <xf numFmtId="0" fontId="2" fillId="0" borderId="0" applyFont="0" applyFill="0" applyBorder="0" applyAlignment="0" applyProtection="0"/>
    <xf numFmtId="0" fontId="77" fillId="47" borderId="0" applyNumberFormat="0" applyProtection="0">
      <alignment horizontal="left" vertical="center" indent="1"/>
    </xf>
    <xf numFmtId="179" fontId="36" fillId="0" borderId="0"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46" fillId="9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179" fontId="54" fillId="0" borderId="0">
      <protection locked="0"/>
    </xf>
    <xf numFmtId="0" fontId="46" fillId="9" borderId="0" applyNumberFormat="0" applyBorder="0" applyAlignment="0" applyProtection="0">
      <alignment vertical="center"/>
    </xf>
    <xf numFmtId="179" fontId="36" fillId="0" borderId="0">
      <protection locked="0"/>
    </xf>
    <xf numFmtId="0" fontId="46" fillId="9" borderId="0" applyNumberFormat="0" applyBorder="0" applyAlignment="0" applyProtection="0">
      <alignment vertical="center"/>
    </xf>
    <xf numFmtId="0" fontId="83" fillId="0" borderId="0">
      <alignment vertical="top" wrapText="1"/>
    </xf>
    <xf numFmtId="0" fontId="55" fillId="9" borderId="0" applyNumberFormat="0" applyBorder="0" applyAlignment="0" applyProtection="0"/>
    <xf numFmtId="179" fontId="40" fillId="0" borderId="0">
      <protection locked="0"/>
    </xf>
    <xf numFmtId="179" fontId="40" fillId="0" borderId="0">
      <protection locked="0"/>
    </xf>
    <xf numFmtId="0" fontId="46" fillId="9" borderId="0" applyNumberFormat="0" applyBorder="0" applyAlignment="0" applyProtection="0">
      <alignment vertical="center"/>
    </xf>
    <xf numFmtId="0" fontId="2" fillId="0" borderId="0"/>
    <xf numFmtId="0" fontId="47" fillId="0" borderId="0">
      <alignment vertical="center"/>
    </xf>
    <xf numFmtId="0" fontId="51" fillId="0" borderId="0"/>
    <xf numFmtId="179" fontId="36" fillId="0" borderId="0">
      <protection locked="0"/>
    </xf>
    <xf numFmtId="0" fontId="46" fillId="9" borderId="0" applyNumberFormat="0" applyBorder="0" applyAlignment="0" applyProtection="0">
      <alignment vertical="center"/>
    </xf>
    <xf numFmtId="179" fontId="36" fillId="0" borderId="0">
      <protection locked="0"/>
    </xf>
    <xf numFmtId="179" fontId="54" fillId="0" borderId="0">
      <protection locked="0"/>
    </xf>
    <xf numFmtId="0" fontId="37" fillId="10" borderId="0" applyNumberFormat="0" applyBorder="0" applyAlignment="0" applyProtection="0">
      <alignment vertical="center"/>
    </xf>
    <xf numFmtId="209" fontId="84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/>
    <xf numFmtId="0" fontId="46" fillId="9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179" fontId="36" fillId="0" borderId="0">
      <protection locked="0"/>
    </xf>
    <xf numFmtId="179" fontId="54" fillId="0" borderId="0">
      <protection locked="0"/>
    </xf>
    <xf numFmtId="179" fontId="54" fillId="0" borderId="0">
      <protection locked="0"/>
    </xf>
    <xf numFmtId="179" fontId="40" fillId="0" borderId="0">
      <protection locked="0"/>
    </xf>
    <xf numFmtId="179" fontId="40" fillId="0" borderId="0">
      <protection locked="0"/>
    </xf>
    <xf numFmtId="179" fontId="36" fillId="0" borderId="0">
      <protection locked="0"/>
    </xf>
    <xf numFmtId="179" fontId="40" fillId="0" borderId="0">
      <protection locked="0"/>
    </xf>
    <xf numFmtId="179" fontId="36" fillId="0" borderId="0">
      <protection locked="0"/>
    </xf>
    <xf numFmtId="0" fontId="37" fillId="10" borderId="0" applyNumberFormat="0" applyBorder="0" applyAlignment="0" applyProtection="0">
      <alignment vertical="center"/>
    </xf>
    <xf numFmtId="0" fontId="75" fillId="0" borderId="37" applyNumberFormat="0" applyFill="0" applyAlignment="0" applyProtection="0">
      <alignment vertical="center"/>
    </xf>
    <xf numFmtId="0" fontId="44" fillId="0" borderId="0">
      <protection locked="0"/>
    </xf>
    <xf numFmtId="0" fontId="52" fillId="37" borderId="0" applyNumberFormat="0" applyBorder="0" applyAlignment="0" applyProtection="0"/>
    <xf numFmtId="179" fontId="36" fillId="0" borderId="0">
      <protection locked="0"/>
    </xf>
    <xf numFmtId="0" fontId="55" fillId="9" borderId="0" applyNumberFormat="0" applyBorder="0" applyAlignment="0" applyProtection="0"/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86" fillId="60" borderId="0" applyNumberFormat="0" applyBorder="0" applyAlignment="0" applyProtection="0">
      <alignment vertical="center"/>
    </xf>
    <xf numFmtId="0" fontId="51" fillId="0" borderId="0"/>
    <xf numFmtId="0" fontId="38" fillId="23" borderId="0" applyNumberFormat="0" applyBorder="0" applyAlignment="0" applyProtection="0">
      <alignment vertical="center"/>
    </xf>
    <xf numFmtId="179" fontId="36" fillId="0" borderId="0">
      <protection locked="0"/>
    </xf>
    <xf numFmtId="179" fontId="2" fillId="0" borderId="0">
      <protection locked="0"/>
    </xf>
    <xf numFmtId="179" fontId="36" fillId="0" borderId="0">
      <protection locked="0"/>
    </xf>
    <xf numFmtId="0" fontId="46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179" fontId="36" fillId="0" borderId="0">
      <protection locked="0"/>
    </xf>
    <xf numFmtId="0" fontId="46" fillId="9" borderId="0" applyNumberFormat="0" applyBorder="0" applyAlignment="0" applyProtection="0">
      <alignment vertical="center"/>
    </xf>
    <xf numFmtId="0" fontId="44" fillId="0" borderId="0"/>
    <xf numFmtId="0" fontId="35" fillId="61" borderId="2"/>
    <xf numFmtId="0" fontId="37" fillId="10" borderId="0" applyNumberFormat="0" applyBorder="0" applyAlignment="0" applyProtection="0">
      <alignment vertical="center"/>
    </xf>
    <xf numFmtId="179" fontId="40" fillId="0" borderId="0">
      <protection locked="0"/>
    </xf>
    <xf numFmtId="0" fontId="46" fillId="9" borderId="0" applyNumberFormat="0" applyBorder="0" applyAlignment="0" applyProtection="0">
      <alignment vertical="center"/>
    </xf>
    <xf numFmtId="0" fontId="39" fillId="49" borderId="0" applyNumberFormat="0" applyBorder="0" applyAlignment="0" applyProtection="0"/>
    <xf numFmtId="179" fontId="36" fillId="0" borderId="0">
      <protection locked="0"/>
    </xf>
    <xf numFmtId="0" fontId="46" fillId="9" borderId="0" applyNumberFormat="0" applyBorder="0" applyAlignment="0" applyProtection="0">
      <alignment vertical="center"/>
    </xf>
    <xf numFmtId="0" fontId="38" fillId="62" borderId="0" applyNumberFormat="0" applyBorder="0" applyAlignment="0" applyProtection="0">
      <alignment vertical="center"/>
    </xf>
    <xf numFmtId="0" fontId="55" fillId="63" borderId="0" applyNumberFormat="0" applyBorder="0" applyAlignment="0" applyProtection="0"/>
    <xf numFmtId="0" fontId="87" fillId="0" borderId="38" applyNumberFormat="0" applyFill="0" applyAlignment="0" applyProtection="0">
      <alignment vertical="center"/>
    </xf>
    <xf numFmtId="179" fontId="40" fillId="0" borderId="0">
      <protection locked="0"/>
    </xf>
    <xf numFmtId="9" fontId="88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47" fillId="28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179" fontId="40" fillId="0" borderId="0">
      <protection locked="0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4" fillId="0" borderId="0">
      <protection locked="0"/>
    </xf>
    <xf numFmtId="0" fontId="38" fillId="20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179" fontId="2" fillId="0" borderId="0">
      <protection locked="0"/>
    </xf>
    <xf numFmtId="179" fontId="36" fillId="0" borderId="0">
      <protection locked="0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4" fontId="2" fillId="0" borderId="0" applyFont="0" applyFill="0" applyBorder="0" applyAlignment="0" applyProtection="0"/>
    <xf numFmtId="179" fontId="36" fillId="0" borderId="0">
      <protection locked="0"/>
    </xf>
    <xf numFmtId="179" fontId="36" fillId="0" borderId="0">
      <protection locked="0"/>
    </xf>
    <xf numFmtId="0" fontId="78" fillId="38" borderId="40" applyNumberFormat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179" fontId="36" fillId="0" borderId="0">
      <protection locked="0"/>
    </xf>
    <xf numFmtId="179" fontId="36" fillId="0" borderId="0">
      <protection locked="0"/>
    </xf>
    <xf numFmtId="0" fontId="2" fillId="0" borderId="0">
      <alignment vertical="center"/>
    </xf>
    <xf numFmtId="179" fontId="36" fillId="0" borderId="0">
      <protection locked="0"/>
    </xf>
    <xf numFmtId="0" fontId="46" fillId="9" borderId="0" applyNumberFormat="0" applyBorder="0" applyAlignment="0" applyProtection="0">
      <alignment vertical="center"/>
    </xf>
    <xf numFmtId="0" fontId="47" fillId="5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179" fontId="40" fillId="0" borderId="0">
      <protection locked="0"/>
    </xf>
    <xf numFmtId="0" fontId="47" fillId="38" borderId="0" applyNumberFormat="0" applyBorder="0" applyAlignment="0" applyProtection="0">
      <alignment vertical="center"/>
    </xf>
    <xf numFmtId="0" fontId="55" fillId="9" borderId="0" applyNumberFormat="0" applyBorder="0" applyAlignment="0" applyProtection="0"/>
    <xf numFmtId="0" fontId="92" fillId="0" borderId="41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179" fontId="36" fillId="0" borderId="0">
      <protection locked="0"/>
    </xf>
    <xf numFmtId="0" fontId="93" fillId="0" borderId="0">
      <alignment horizontal="left"/>
    </xf>
    <xf numFmtId="0" fontId="47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179" fontId="40" fillId="0" borderId="0">
      <protection locked="0"/>
    </xf>
    <xf numFmtId="179" fontId="36" fillId="0" borderId="0">
      <protection locked="0"/>
    </xf>
    <xf numFmtId="179" fontId="36" fillId="0" borderId="0">
      <protection locked="0"/>
    </xf>
    <xf numFmtId="0" fontId="77" fillId="64" borderId="0" applyNumberFormat="0" applyProtection="0">
      <alignment horizontal="left" vertical="center" indent="1"/>
    </xf>
    <xf numFmtId="0" fontId="38" fillId="3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51" fillId="0" borderId="0"/>
    <xf numFmtId="0" fontId="46" fillId="9" borderId="0" applyNumberFormat="0" applyBorder="0" applyAlignment="0" applyProtection="0">
      <alignment vertical="center"/>
    </xf>
    <xf numFmtId="180" fontId="57" fillId="0" borderId="0" applyFill="0" applyBorder="0" applyAlignment="0"/>
    <xf numFmtId="179" fontId="2" fillId="0" borderId="0">
      <protection locked="0"/>
    </xf>
    <xf numFmtId="179" fontId="40" fillId="0" borderId="0">
      <protection locked="0"/>
    </xf>
    <xf numFmtId="0" fontId="47" fillId="62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179" fontId="36" fillId="0" borderId="0">
      <protection locked="0"/>
    </xf>
    <xf numFmtId="38" fontId="94" fillId="0" borderId="0"/>
    <xf numFmtId="0" fontId="2" fillId="0" borderId="0" applyFont="0" applyFill="0" applyBorder="0" applyAlignment="0" applyProtection="0"/>
    <xf numFmtId="179" fontId="40" fillId="0" borderId="0">
      <protection locked="0"/>
    </xf>
    <xf numFmtId="0" fontId="43" fillId="10" borderId="0" applyNumberFormat="0" applyBorder="0" applyAlignment="0" applyProtection="0"/>
    <xf numFmtId="179" fontId="36" fillId="0" borderId="0">
      <protection locked="0"/>
    </xf>
    <xf numFmtId="0" fontId="38" fillId="20" borderId="0" applyNumberFormat="0" applyBorder="0" applyAlignment="0" applyProtection="0">
      <alignment vertical="center"/>
    </xf>
    <xf numFmtId="0" fontId="51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47" fillId="10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2" fillId="0" borderId="0"/>
    <xf numFmtId="179" fontId="40" fillId="0" borderId="0">
      <protection locked="0"/>
    </xf>
    <xf numFmtId="0" fontId="44" fillId="0" borderId="0"/>
    <xf numFmtId="179" fontId="36" fillId="0" borderId="0">
      <protection locked="0"/>
    </xf>
    <xf numFmtId="49" fontId="84" fillId="0" borderId="0" applyProtection="0">
      <alignment horizontal="left"/>
    </xf>
    <xf numFmtId="0" fontId="43" fillId="10" borderId="0" applyNumberFormat="0" applyBorder="0" applyAlignment="0" applyProtection="0"/>
    <xf numFmtId="0" fontId="44" fillId="0" borderId="0">
      <protection locked="0"/>
    </xf>
    <xf numFmtId="189" fontId="2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5" fillId="0" borderId="0" applyNumberFormat="0" applyFill="0" applyBorder="0">
      <alignment vertical="center"/>
    </xf>
    <xf numFmtId="0" fontId="38" fillId="22" borderId="0" applyNumberFormat="0" applyBorder="0" applyAlignment="0" applyProtection="0">
      <alignment vertical="center"/>
    </xf>
    <xf numFmtId="0" fontId="44" fillId="0" borderId="0">
      <protection locked="0"/>
    </xf>
    <xf numFmtId="0" fontId="81" fillId="0" borderId="0"/>
    <xf numFmtId="0" fontId="44" fillId="0" borderId="0"/>
    <xf numFmtId="179" fontId="40" fillId="0" borderId="0">
      <protection locked="0"/>
    </xf>
    <xf numFmtId="0" fontId="38" fillId="60" borderId="0" applyNumberFormat="0" applyBorder="0" applyAlignment="0" applyProtection="0">
      <alignment vertical="center"/>
    </xf>
    <xf numFmtId="179" fontId="40" fillId="0" borderId="0">
      <protection locked="0"/>
    </xf>
    <xf numFmtId="0" fontId="38" fillId="65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38" fillId="65" borderId="0" applyNumberFormat="0" applyBorder="0" applyAlignment="0" applyProtection="0">
      <alignment vertical="center"/>
    </xf>
    <xf numFmtId="0" fontId="71" fillId="0" borderId="36" applyNumberFormat="0" applyFill="0" applyAlignment="0" applyProtection="0">
      <alignment vertical="center"/>
    </xf>
    <xf numFmtId="0" fontId="57" fillId="0" borderId="0"/>
    <xf numFmtId="0" fontId="38" fillId="23" borderId="0" applyNumberFormat="0" applyBorder="0" applyAlignment="0" applyProtection="0">
      <alignment vertical="center"/>
    </xf>
    <xf numFmtId="0" fontId="57" fillId="0" borderId="0"/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3" fontId="2" fillId="0" borderId="0" applyFont="0" applyFill="0" applyBorder="0" applyAlignment="0" applyProtection="0"/>
    <xf numFmtId="0" fontId="55" fillId="9" borderId="0" applyNumberFormat="0" applyBorder="0" applyAlignment="0" applyProtection="0"/>
    <xf numFmtId="177" fontId="84" fillId="0" borderId="0" applyFill="0" applyBorder="0" applyProtection="0">
      <alignment horizontal="right"/>
    </xf>
    <xf numFmtId="0" fontId="2" fillId="0" borderId="0">
      <alignment vertical="center"/>
    </xf>
    <xf numFmtId="0" fontId="51" fillId="0" borderId="0"/>
    <xf numFmtId="0" fontId="37" fillId="10" borderId="0" applyNumberFormat="0" applyBorder="0" applyAlignment="0" applyProtection="0">
      <alignment vertical="center"/>
    </xf>
    <xf numFmtId="14" fontId="97" fillId="0" borderId="0">
      <alignment horizontal="center" wrapText="1"/>
      <protection locked="0"/>
    </xf>
    <xf numFmtId="197" fontId="98" fillId="0" borderId="0" applyFill="0" applyBorder="0" applyProtection="0">
      <alignment horizontal="center"/>
    </xf>
    <xf numFmtId="0" fontId="38" fillId="23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179" fontId="40" fillId="0" borderId="0">
      <protection locked="0"/>
    </xf>
    <xf numFmtId="0" fontId="44" fillId="0" borderId="0">
      <protection locked="0"/>
    </xf>
    <xf numFmtId="41" fontId="2" fillId="0" borderId="0" applyFont="0" applyFill="0" applyBorder="0" applyAlignment="0" applyProtection="0"/>
    <xf numFmtId="0" fontId="38" fillId="3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179" fontId="40" fillId="0" borderId="0">
      <protection locked="0"/>
    </xf>
    <xf numFmtId="0" fontId="2" fillId="0" borderId="0">
      <alignment vertical="center"/>
    </xf>
    <xf numFmtId="0" fontId="38" fillId="6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79" fontId="40" fillId="0" borderId="0">
      <protection locked="0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179" fontId="40" fillId="0" borderId="0">
      <protection locked="0"/>
    </xf>
    <xf numFmtId="0" fontId="90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179" fontId="40" fillId="0" borderId="0">
      <protection locked="0"/>
    </xf>
    <xf numFmtId="0" fontId="99" fillId="67" borderId="23">
      <protection locked="0"/>
    </xf>
    <xf numFmtId="0" fontId="47" fillId="49" borderId="0" applyNumberFormat="0" applyBorder="0" applyAlignment="0" applyProtection="0">
      <alignment vertical="center"/>
    </xf>
    <xf numFmtId="179" fontId="40" fillId="0" borderId="0">
      <protection locked="0"/>
    </xf>
    <xf numFmtId="179" fontId="40" fillId="0" borderId="0">
      <protection locked="0"/>
    </xf>
    <xf numFmtId="179" fontId="40" fillId="0" borderId="0">
      <protection locked="0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99" fillId="67" borderId="23">
      <protection locked="0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179" fontId="40" fillId="0" borderId="0">
      <protection locked="0"/>
    </xf>
    <xf numFmtId="179" fontId="40" fillId="0" borderId="0">
      <protection locked="0"/>
    </xf>
    <xf numFmtId="0" fontId="46" fillId="9" borderId="0" applyNumberFormat="0" applyBorder="0" applyAlignment="0" applyProtection="0">
      <alignment vertical="center"/>
    </xf>
    <xf numFmtId="179" fontId="40" fillId="0" borderId="0">
      <protection locked="0"/>
    </xf>
    <xf numFmtId="179" fontId="36" fillId="0" borderId="0">
      <protection locked="0"/>
    </xf>
    <xf numFmtId="0" fontId="44" fillId="0" borderId="0">
      <protection locked="0"/>
    </xf>
    <xf numFmtId="0" fontId="46" fillId="9" borderId="0" applyNumberFormat="0" applyBorder="0" applyAlignment="0" applyProtection="0">
      <alignment vertical="center"/>
    </xf>
    <xf numFmtId="179" fontId="40" fillId="0" borderId="0">
      <protection locked="0"/>
    </xf>
    <xf numFmtId="0" fontId="100" fillId="38" borderId="42" applyNumberFormat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179" fontId="36" fillId="0" borderId="0">
      <protection locked="0"/>
    </xf>
    <xf numFmtId="0" fontId="47" fillId="10" borderId="0" applyNumberFormat="0" applyBorder="0" applyAlignment="0" applyProtection="0">
      <alignment vertical="center"/>
    </xf>
    <xf numFmtId="40" fontId="101" fillId="0" borderId="0" applyBorder="0">
      <alignment horizontal="right"/>
    </xf>
    <xf numFmtId="0" fontId="4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179" fontId="36" fillId="0" borderId="0">
      <protection locked="0"/>
    </xf>
    <xf numFmtId="0" fontId="52" fillId="68" borderId="0" applyNumberFormat="0" applyBorder="0" applyAlignment="0" applyProtection="0"/>
    <xf numFmtId="0" fontId="81" fillId="0" borderId="0"/>
    <xf numFmtId="0" fontId="51" fillId="0" borderId="0"/>
    <xf numFmtId="0" fontId="47" fillId="2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52" fillId="38" borderId="0" applyNumberFormat="0" applyBorder="0" applyAlignment="0" applyProtection="0"/>
    <xf numFmtId="0" fontId="46" fillId="9" borderId="0" applyNumberFormat="0" applyBorder="0" applyAlignment="0" applyProtection="0">
      <alignment vertical="center"/>
    </xf>
    <xf numFmtId="0" fontId="51" fillId="0" borderId="0"/>
    <xf numFmtId="0" fontId="55" fillId="9" borderId="0" applyNumberFormat="0" applyBorder="0" applyAlignment="0" applyProtection="0"/>
    <xf numFmtId="0" fontId="44" fillId="0" borderId="0">
      <protection locked="0"/>
    </xf>
    <xf numFmtId="0" fontId="37" fillId="10" borderId="0" applyNumberFormat="0" applyBorder="0" applyAlignment="0" applyProtection="0">
      <alignment vertical="center"/>
    </xf>
    <xf numFmtId="179" fontId="54" fillId="0" borderId="0">
      <protection locked="0"/>
    </xf>
    <xf numFmtId="0" fontId="102" fillId="58" borderId="40" applyNumberFormat="0" applyAlignment="0" applyProtection="0">
      <alignment vertical="center"/>
    </xf>
    <xf numFmtId="179" fontId="36" fillId="0" borderId="0">
      <protection locked="0"/>
    </xf>
    <xf numFmtId="179" fontId="36" fillId="0" borderId="0">
      <protection locked="0"/>
    </xf>
    <xf numFmtId="189" fontId="2" fillId="0" borderId="0" applyFont="0" applyFill="0" applyBorder="0" applyAlignment="0" applyProtection="0"/>
    <xf numFmtId="1" fontId="24" fillId="0" borderId="2">
      <alignment vertical="center"/>
      <protection locked="0"/>
    </xf>
    <xf numFmtId="0" fontId="47" fillId="6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4" fillId="0" borderId="0"/>
    <xf numFmtId="0" fontId="47" fillId="11" borderId="0" applyNumberFormat="0" applyBorder="0" applyAlignment="0" applyProtection="0">
      <alignment vertical="center"/>
    </xf>
    <xf numFmtId="0" fontId="51" fillId="0" borderId="0"/>
    <xf numFmtId="0" fontId="44" fillId="0" borderId="0">
      <protection locked="0"/>
    </xf>
    <xf numFmtId="216" fontId="44" fillId="0" borderId="0" applyFill="0" applyBorder="0" applyAlignment="0"/>
    <xf numFmtId="0" fontId="57" fillId="0" borderId="0"/>
    <xf numFmtId="0" fontId="47" fillId="59" borderId="0" applyNumberFormat="0" applyBorder="0" applyAlignment="0" applyProtection="0">
      <alignment vertical="center"/>
    </xf>
    <xf numFmtId="179" fontId="40" fillId="0" borderId="0">
      <protection locked="0"/>
    </xf>
    <xf numFmtId="0" fontId="80" fillId="2" borderId="40" applyNumberFormat="0" applyAlignment="0" applyProtection="0">
      <alignment vertical="center"/>
    </xf>
    <xf numFmtId="0" fontId="44" fillId="0" borderId="0">
      <protection locked="0"/>
    </xf>
    <xf numFmtId="0" fontId="38" fillId="15" borderId="0" applyNumberFormat="0" applyBorder="0" applyAlignment="0" applyProtection="0">
      <alignment vertical="center"/>
    </xf>
    <xf numFmtId="0" fontId="44" fillId="0" borderId="0">
      <protection locked="0"/>
    </xf>
    <xf numFmtId="0" fontId="103" fillId="0" borderId="0"/>
    <xf numFmtId="0" fontId="43" fillId="10" borderId="0" applyNumberFormat="0" applyBorder="0" applyAlignment="0" applyProtection="0"/>
    <xf numFmtId="0" fontId="47" fillId="58" borderId="0" applyNumberFormat="0" applyBorder="0" applyAlignment="0" applyProtection="0">
      <alignment vertical="center"/>
    </xf>
    <xf numFmtId="0" fontId="80" fillId="2" borderId="40" applyNumberFormat="0" applyAlignment="0" applyProtection="0">
      <alignment vertical="center"/>
    </xf>
    <xf numFmtId="179" fontId="40" fillId="0" borderId="0">
      <protection locked="0"/>
    </xf>
    <xf numFmtId="0" fontId="38" fillId="12" borderId="0" applyNumberFormat="0" applyBorder="0" applyAlignment="0" applyProtection="0">
      <alignment vertical="center"/>
    </xf>
    <xf numFmtId="0" fontId="39" fillId="70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44" fillId="0" borderId="0">
      <protection locked="0"/>
    </xf>
    <xf numFmtId="49" fontId="2" fillId="0" borderId="0" applyFont="0" applyFill="0" applyBorder="0" applyAlignment="0" applyProtection="0"/>
    <xf numFmtId="0" fontId="46" fillId="9" borderId="0" applyNumberFormat="0" applyBorder="0" applyAlignment="0" applyProtection="0">
      <alignment vertical="center"/>
    </xf>
    <xf numFmtId="0" fontId="71" fillId="0" borderId="36" applyNumberFormat="0" applyFill="0" applyAlignment="0" applyProtection="0">
      <alignment vertical="center"/>
    </xf>
    <xf numFmtId="0" fontId="44" fillId="0" borderId="0"/>
    <xf numFmtId="0" fontId="46" fillId="9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200" fontId="2" fillId="0" borderId="0" applyFont="0" applyFill="0" applyBorder="0" applyAlignment="0" applyProtection="0"/>
    <xf numFmtId="179" fontId="36" fillId="0" borderId="0">
      <protection locked="0"/>
    </xf>
    <xf numFmtId="0" fontId="46" fillId="28" borderId="0" applyNumberFormat="0" applyBorder="0" applyAlignment="0" applyProtection="0">
      <alignment vertical="center"/>
    </xf>
    <xf numFmtId="0" fontId="44" fillId="0" borderId="0"/>
    <xf numFmtId="179" fontId="36" fillId="0" borderId="0">
      <protection locked="0"/>
    </xf>
    <xf numFmtId="0" fontId="47" fillId="58" borderId="0" applyNumberFormat="0" applyBorder="0" applyAlignment="0" applyProtection="0">
      <alignment vertical="center"/>
    </xf>
    <xf numFmtId="0" fontId="51" fillId="0" borderId="0"/>
    <xf numFmtId="0" fontId="47" fillId="0" borderId="0">
      <alignment vertical="center"/>
    </xf>
    <xf numFmtId="0" fontId="46" fillId="9" borderId="0" applyNumberFormat="0" applyBorder="0" applyAlignment="0" applyProtection="0">
      <alignment vertical="center"/>
    </xf>
    <xf numFmtId="0" fontId="103" fillId="0" borderId="0"/>
    <xf numFmtId="0" fontId="51" fillId="0" borderId="0"/>
    <xf numFmtId="179" fontId="36" fillId="0" borderId="0">
      <protection locked="0"/>
    </xf>
    <xf numFmtId="179" fontId="40" fillId="0" borderId="0">
      <protection locked="0"/>
    </xf>
    <xf numFmtId="41" fontId="2" fillId="0" borderId="0" applyFont="0" applyFill="0" applyBorder="0" applyAlignment="0" applyProtection="0"/>
    <xf numFmtId="0" fontId="100" fillId="38" borderId="42" applyNumberFormat="0" applyAlignment="0" applyProtection="0">
      <alignment vertical="center"/>
    </xf>
    <xf numFmtId="0" fontId="44" fillId="0" borderId="0"/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41" fontId="44" fillId="0" borderId="0">
      <alignment wrapText="1"/>
    </xf>
    <xf numFmtId="0" fontId="83" fillId="0" borderId="0">
      <alignment vertical="top" wrapText="1"/>
    </xf>
    <xf numFmtId="179" fontId="36" fillId="0" borderId="0">
      <protection locked="0"/>
    </xf>
    <xf numFmtId="0" fontId="57" fillId="0" borderId="0"/>
    <xf numFmtId="0" fontId="104" fillId="58" borderId="40" applyNumberFormat="0" applyAlignment="0" applyProtection="0">
      <alignment vertical="center"/>
    </xf>
    <xf numFmtId="0" fontId="105" fillId="0" borderId="43" applyNumberFormat="0" applyFill="0" applyAlignment="0" applyProtection="0">
      <alignment vertical="center"/>
    </xf>
    <xf numFmtId="0" fontId="83" fillId="0" borderId="0">
      <alignment vertical="top" wrapText="1"/>
    </xf>
    <xf numFmtId="179" fontId="40" fillId="0" borderId="0">
      <protection locked="0"/>
    </xf>
    <xf numFmtId="0" fontId="46" fillId="9" borderId="0" applyNumberFormat="0" applyBorder="0" applyAlignment="0" applyProtection="0">
      <alignment vertical="center"/>
    </xf>
    <xf numFmtId="0" fontId="39" fillId="71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103" fillId="0" borderId="0"/>
    <xf numFmtId="0" fontId="47" fillId="49" borderId="0" applyNumberFormat="0" applyBorder="0" applyAlignment="0" applyProtection="0">
      <alignment vertical="center"/>
    </xf>
    <xf numFmtId="179" fontId="36" fillId="0" borderId="0">
      <protection locked="0"/>
    </xf>
    <xf numFmtId="0" fontId="78" fillId="38" borderId="40" applyNumberFormat="0" applyAlignment="0" applyProtection="0">
      <alignment vertical="center"/>
    </xf>
    <xf numFmtId="0" fontId="44" fillId="47" borderId="39" applyNumberFormat="0" applyProtection="0">
      <alignment horizontal="left" vertical="top" indent="1"/>
    </xf>
    <xf numFmtId="0" fontId="55" fillId="9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103" fillId="0" borderId="0"/>
    <xf numFmtId="0" fontId="47" fillId="62" borderId="0" applyNumberFormat="0" applyBorder="0" applyAlignment="0" applyProtection="0">
      <alignment vertical="center"/>
    </xf>
    <xf numFmtId="0" fontId="51" fillId="0" borderId="0"/>
    <xf numFmtId="179" fontId="36" fillId="0" borderId="0">
      <protection locked="0"/>
    </xf>
    <xf numFmtId="179" fontId="36" fillId="0" borderId="0">
      <protection locked="0"/>
    </xf>
    <xf numFmtId="0" fontId="44" fillId="0" borderId="0"/>
    <xf numFmtId="0" fontId="83" fillId="0" borderId="0">
      <alignment vertical="top" wrapText="1"/>
    </xf>
    <xf numFmtId="0" fontId="47" fillId="58" borderId="0" applyNumberFormat="0" applyBorder="0" applyAlignment="0" applyProtection="0">
      <alignment vertical="center"/>
    </xf>
    <xf numFmtId="15" fontId="106" fillId="0" borderId="0"/>
    <xf numFmtId="0" fontId="83" fillId="0" borderId="0">
      <alignment vertical="top" wrapText="1"/>
    </xf>
    <xf numFmtId="0" fontId="37" fillId="10" borderId="0" applyNumberFormat="0" applyBorder="0" applyAlignment="0" applyProtection="0">
      <alignment vertical="center"/>
    </xf>
    <xf numFmtId="0" fontId="83" fillId="0" borderId="0">
      <alignment vertical="top" wrapText="1"/>
    </xf>
    <xf numFmtId="0" fontId="37" fillId="10" borderId="0" applyNumberFormat="0" applyBorder="0" applyAlignment="0" applyProtection="0">
      <alignment vertical="center"/>
    </xf>
    <xf numFmtId="0" fontId="44" fillId="0" borderId="0"/>
    <xf numFmtId="0" fontId="107" fillId="0" borderId="0"/>
    <xf numFmtId="0" fontId="44" fillId="0" borderId="0"/>
    <xf numFmtId="0" fontId="44" fillId="0" borderId="0"/>
    <xf numFmtId="0" fontId="43" fillId="10" borderId="0" applyNumberFormat="0" applyBorder="0" applyAlignment="0" applyProtection="0"/>
    <xf numFmtId="0" fontId="47" fillId="72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83" fillId="0" borderId="0">
      <alignment vertical="top" wrapText="1"/>
    </xf>
    <xf numFmtId="0" fontId="79" fillId="10" borderId="0" applyNumberFormat="0" applyBorder="0" applyAlignment="0" applyProtection="0">
      <alignment vertical="center"/>
    </xf>
    <xf numFmtId="0" fontId="92" fillId="0" borderId="41" applyNumberFormat="0" applyFill="0" applyAlignment="0" applyProtection="0">
      <alignment vertical="center"/>
    </xf>
    <xf numFmtId="0" fontId="44" fillId="0" borderId="0"/>
    <xf numFmtId="0" fontId="46" fillId="9" borderId="0" applyNumberFormat="0" applyBorder="0" applyAlignment="0" applyProtection="0">
      <alignment vertical="center"/>
    </xf>
    <xf numFmtId="0" fontId="47" fillId="0" borderId="0"/>
    <xf numFmtId="0" fontId="51" fillId="0" borderId="0"/>
    <xf numFmtId="0" fontId="46" fillId="9" borderId="0" applyNumberFormat="0" applyBorder="0" applyAlignment="0" applyProtection="0">
      <alignment vertical="center"/>
    </xf>
    <xf numFmtId="0" fontId="83" fillId="0" borderId="0">
      <alignment vertical="top" wrapText="1"/>
    </xf>
    <xf numFmtId="0" fontId="43" fillId="73" borderId="0" applyNumberFormat="0" applyBorder="0" applyAlignment="0" applyProtection="0"/>
    <xf numFmtId="0" fontId="37" fillId="59" borderId="0" applyNumberFormat="0" applyBorder="0" applyAlignment="0" applyProtection="0">
      <alignment vertical="center"/>
    </xf>
    <xf numFmtId="0" fontId="44" fillId="0" borderId="0"/>
    <xf numFmtId="0" fontId="2" fillId="27" borderId="29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4" fillId="0" borderId="0"/>
    <xf numFmtId="0" fontId="37" fillId="10" borderId="0" applyNumberFormat="0" applyBorder="0" applyAlignment="0" applyProtection="0">
      <alignment vertical="center"/>
    </xf>
    <xf numFmtId="0" fontId="55" fillId="9" borderId="0" applyNumberFormat="0" applyBorder="0" applyAlignment="0" applyProtection="0"/>
    <xf numFmtId="0" fontId="83" fillId="0" borderId="0">
      <alignment vertical="top" wrapText="1"/>
    </xf>
    <xf numFmtId="179" fontId="36" fillId="0" borderId="0">
      <protection locked="0"/>
    </xf>
    <xf numFmtId="0" fontId="44" fillId="0" borderId="0"/>
    <xf numFmtId="0" fontId="43" fillId="73" borderId="0" applyNumberFormat="0" applyBorder="0" applyAlignment="0" applyProtection="0"/>
    <xf numFmtId="213" fontId="57" fillId="0" borderId="0" applyFill="0" applyBorder="0" applyAlignment="0"/>
    <xf numFmtId="0" fontId="77" fillId="20" borderId="39" applyNumberFormat="0" applyProtection="0">
      <alignment horizontal="right" vertical="center"/>
    </xf>
    <xf numFmtId="0" fontId="83" fillId="0" borderId="0">
      <alignment vertical="top" wrapText="1"/>
    </xf>
    <xf numFmtId="179" fontId="40" fillId="0" borderId="0">
      <protection locked="0"/>
    </xf>
    <xf numFmtId="179" fontId="40" fillId="0" borderId="0">
      <protection locked="0"/>
    </xf>
    <xf numFmtId="0" fontId="83" fillId="0" borderId="0">
      <alignment vertical="top" wrapText="1"/>
    </xf>
    <xf numFmtId="0" fontId="46" fillId="28" borderId="0" applyNumberFormat="0" applyBorder="0" applyAlignment="0" applyProtection="0">
      <alignment vertical="center"/>
    </xf>
    <xf numFmtId="0" fontId="44" fillId="0" borderId="0">
      <protection locked="0"/>
    </xf>
    <xf numFmtId="0" fontId="61" fillId="27" borderId="29" applyNumberFormat="0" applyFont="0" applyAlignment="0" applyProtection="0">
      <alignment vertical="center"/>
    </xf>
    <xf numFmtId="179" fontId="54" fillId="0" borderId="0">
      <protection locked="0"/>
    </xf>
    <xf numFmtId="179" fontId="54" fillId="0" borderId="0">
      <protection locked="0"/>
    </xf>
    <xf numFmtId="0" fontId="44" fillId="0" borderId="0">
      <protection locked="0"/>
    </xf>
    <xf numFmtId="0" fontId="2" fillId="0" borderId="0" applyFont="0" applyFill="0" applyBorder="0" applyAlignment="0" applyProtection="0"/>
    <xf numFmtId="0" fontId="37" fillId="10" borderId="0" applyNumberFormat="0" applyBorder="0" applyAlignment="0" applyProtection="0">
      <alignment vertical="center"/>
    </xf>
    <xf numFmtId="0" fontId="44" fillId="0" borderId="0">
      <protection locked="0"/>
    </xf>
    <xf numFmtId="0" fontId="47" fillId="28" borderId="0" applyNumberFormat="0" applyBorder="0" applyAlignment="0" applyProtection="0">
      <alignment vertical="center"/>
    </xf>
    <xf numFmtId="179" fontId="36" fillId="0" borderId="0">
      <protection locked="0"/>
    </xf>
    <xf numFmtId="0" fontId="2" fillId="0" borderId="0">
      <alignment vertical="center"/>
    </xf>
    <xf numFmtId="0" fontId="44" fillId="0" borderId="0">
      <protection locked="0"/>
    </xf>
    <xf numFmtId="0" fontId="44" fillId="0" borderId="0">
      <protection locked="0"/>
    </xf>
    <xf numFmtId="0" fontId="80" fillId="2" borderId="40" applyNumberFormat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86" fillId="60" borderId="0" applyNumberFormat="0" applyBorder="0" applyAlignment="0" applyProtection="0">
      <alignment vertical="center"/>
    </xf>
    <xf numFmtId="201" fontId="84" fillId="0" borderId="0" applyFill="0" applyBorder="0" applyProtection="0">
      <alignment horizontal="right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38" borderId="0" applyNumberFormat="0" applyBorder="0" applyAlignment="0" applyProtection="0">
      <alignment vertical="center"/>
    </xf>
    <xf numFmtId="189" fontId="2" fillId="0" borderId="0" applyFont="0" applyFill="0" applyBorder="0" applyAlignment="0" applyProtection="0"/>
    <xf numFmtId="179" fontId="54" fillId="0" borderId="0">
      <protection locked="0"/>
    </xf>
    <xf numFmtId="0" fontId="44" fillId="0" borderId="0">
      <protection locked="0"/>
    </xf>
    <xf numFmtId="0" fontId="46" fillId="9" borderId="0" applyNumberFormat="0" applyBorder="0" applyAlignment="0" applyProtection="0">
      <alignment vertical="center"/>
    </xf>
    <xf numFmtId="0" fontId="47" fillId="69" borderId="0" applyNumberFormat="0" applyBorder="0" applyAlignment="0" applyProtection="0">
      <alignment vertical="center"/>
    </xf>
    <xf numFmtId="0" fontId="44" fillId="0" borderId="0"/>
    <xf numFmtId="179" fontId="54" fillId="0" borderId="0">
      <protection locked="0"/>
    </xf>
    <xf numFmtId="179" fontId="36" fillId="0" borderId="0">
      <protection locked="0"/>
    </xf>
    <xf numFmtId="43" fontId="2" fillId="0" borderId="0" applyFont="0" applyFill="0" applyBorder="0" applyAlignment="0" applyProtection="0">
      <alignment vertical="center"/>
    </xf>
    <xf numFmtId="179" fontId="36" fillId="0" borderId="0">
      <protection locked="0"/>
    </xf>
    <xf numFmtId="0" fontId="75" fillId="0" borderId="0" applyNumberFormat="0" applyFill="0" applyBorder="0" applyAlignment="0" applyProtection="0">
      <alignment vertical="center"/>
    </xf>
    <xf numFmtId="0" fontId="52" fillId="74" borderId="0" applyNumberFormat="0" applyBorder="0" applyAlignment="0" applyProtection="0"/>
    <xf numFmtId="179" fontId="36" fillId="0" borderId="0">
      <protection locked="0"/>
    </xf>
    <xf numFmtId="0" fontId="47" fillId="0" borderId="0">
      <alignment vertical="center"/>
    </xf>
    <xf numFmtId="0" fontId="47" fillId="69" borderId="0" applyNumberFormat="0" applyBorder="0" applyAlignment="0" applyProtection="0">
      <alignment vertical="center"/>
    </xf>
    <xf numFmtId="179" fontId="36" fillId="0" borderId="0">
      <protection locked="0"/>
    </xf>
    <xf numFmtId="179" fontId="54" fillId="0" borderId="0">
      <protection locked="0"/>
    </xf>
    <xf numFmtId="0" fontId="2" fillId="27" borderId="29" applyNumberFormat="0" applyFont="0" applyAlignment="0" applyProtection="0">
      <alignment vertical="center"/>
    </xf>
    <xf numFmtId="179" fontId="36" fillId="0" borderId="0">
      <protection locked="0"/>
    </xf>
    <xf numFmtId="220" fontId="84" fillId="0" borderId="0"/>
    <xf numFmtId="0" fontId="37" fillId="5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9" fillId="60" borderId="39" applyNumberFormat="0" applyProtection="0">
      <alignment vertical="center"/>
    </xf>
    <xf numFmtId="0" fontId="37" fillId="10" borderId="0" applyNumberFormat="0" applyBorder="0" applyAlignment="0" applyProtection="0">
      <alignment vertical="center"/>
    </xf>
    <xf numFmtId="179" fontId="36" fillId="0" borderId="0">
      <protection locked="0"/>
    </xf>
    <xf numFmtId="0" fontId="37" fillId="10" borderId="0" applyNumberFormat="0" applyBorder="0" applyAlignment="0" applyProtection="0">
      <alignment vertical="center"/>
    </xf>
    <xf numFmtId="179" fontId="36" fillId="0" borderId="0">
      <protection locked="0"/>
    </xf>
    <xf numFmtId="0" fontId="38" fillId="22" borderId="0" applyNumberFormat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38" fillId="37" borderId="0" applyNumberFormat="0" applyBorder="0" applyAlignment="0" applyProtection="0">
      <alignment vertical="center"/>
    </xf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79" fontId="36" fillId="0" borderId="0">
      <protection locked="0"/>
    </xf>
    <xf numFmtId="179" fontId="36" fillId="0" borderId="0">
      <protection locked="0"/>
    </xf>
    <xf numFmtId="0" fontId="111" fillId="0" borderId="0" applyNumberFormat="0" applyFill="0" applyBorder="0" applyAlignment="0" applyProtection="0">
      <alignment vertical="center"/>
    </xf>
    <xf numFmtId="194" fontId="51" fillId="0" borderId="0" applyFont="0" applyFill="0" applyBorder="0" applyAlignment="0" applyProtection="0"/>
    <xf numFmtId="0" fontId="37" fillId="10" borderId="0" applyNumberFormat="0" applyBorder="0" applyAlignment="0" applyProtection="0">
      <alignment vertical="center"/>
    </xf>
    <xf numFmtId="0" fontId="2" fillId="0" borderId="0" applyFont="0" applyFill="0" applyBorder="0" applyAlignment="0" applyProtection="0"/>
    <xf numFmtId="0" fontId="44" fillId="0" borderId="0"/>
    <xf numFmtId="179" fontId="36" fillId="0" borderId="0">
      <protection locked="0"/>
    </xf>
    <xf numFmtId="0" fontId="46" fillId="9" borderId="0" applyNumberFormat="0" applyBorder="0" applyAlignment="0" applyProtection="0">
      <alignment vertical="center"/>
    </xf>
    <xf numFmtId="179" fontId="40" fillId="0" borderId="0">
      <protection locked="0"/>
    </xf>
    <xf numFmtId="0" fontId="44" fillId="0" borderId="0"/>
    <xf numFmtId="0" fontId="44" fillId="0" borderId="0"/>
    <xf numFmtId="0" fontId="2" fillId="0" borderId="0"/>
    <xf numFmtId="0" fontId="38" fillId="12" borderId="0" applyNumberFormat="0" applyBorder="0" applyAlignment="0" applyProtection="0">
      <alignment vertical="center"/>
    </xf>
    <xf numFmtId="0" fontId="39" fillId="75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4" fillId="0" borderId="0"/>
    <xf numFmtId="0" fontId="37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4" fillId="0" borderId="0"/>
    <xf numFmtId="0" fontId="47" fillId="49" borderId="0" applyNumberFormat="0" applyBorder="0" applyAlignment="0" applyProtection="0">
      <alignment vertical="center"/>
    </xf>
    <xf numFmtId="179" fontId="40" fillId="0" borderId="0">
      <protection locked="0"/>
    </xf>
    <xf numFmtId="0" fontId="47" fillId="9" borderId="0" applyNumberFormat="0" applyBorder="0" applyAlignment="0" applyProtection="0">
      <alignment vertical="center"/>
    </xf>
    <xf numFmtId="0" fontId="100" fillId="38" borderId="42" applyNumberFormat="0" applyAlignment="0" applyProtection="0">
      <alignment vertical="center"/>
    </xf>
    <xf numFmtId="0" fontId="44" fillId="0" borderId="0"/>
    <xf numFmtId="0" fontId="112" fillId="10" borderId="0" applyNumberFormat="0" applyBorder="0" applyAlignment="0" applyProtection="0"/>
    <xf numFmtId="0" fontId="38" fillId="37" borderId="0" applyNumberFormat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44" fillId="0" borderId="0"/>
    <xf numFmtId="43" fontId="2" fillId="0" borderId="0" applyFont="0" applyFill="0" applyBorder="0" applyAlignment="0" applyProtection="0"/>
    <xf numFmtId="0" fontId="44" fillId="0" borderId="0">
      <protection locked="0"/>
    </xf>
    <xf numFmtId="0" fontId="39" fillId="10" borderId="0" applyNumberFormat="0" applyBorder="0" applyAlignment="0" applyProtection="0"/>
    <xf numFmtId="0" fontId="44" fillId="0" borderId="0">
      <protection locked="0"/>
    </xf>
    <xf numFmtId="190" fontId="2" fillId="0" borderId="0" applyFont="0" applyFill="0" applyProtection="0"/>
    <xf numFmtId="0" fontId="44" fillId="0" borderId="0">
      <protection locked="0"/>
    </xf>
    <xf numFmtId="0" fontId="114" fillId="0" borderId="0"/>
    <xf numFmtId="0" fontId="2" fillId="0" borderId="0" applyFont="0" applyFill="0" applyBorder="0" applyAlignment="0" applyProtection="0"/>
    <xf numFmtId="0" fontId="114" fillId="0" borderId="0"/>
    <xf numFmtId="0" fontId="91" fillId="0" borderId="0" applyNumberForma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179" fontId="36" fillId="0" borderId="0">
      <protection locked="0"/>
    </xf>
    <xf numFmtId="179" fontId="54" fillId="0" borderId="0">
      <protection locked="0"/>
    </xf>
    <xf numFmtId="179" fontId="36" fillId="0" borderId="0">
      <protection locked="0"/>
    </xf>
    <xf numFmtId="0" fontId="43" fillId="10" borderId="0" applyNumberFormat="0" applyBorder="0" applyAlignment="0" applyProtection="0"/>
    <xf numFmtId="0" fontId="51" fillId="0" borderId="0"/>
    <xf numFmtId="0" fontId="75" fillId="0" borderId="37" applyNumberFormat="0" applyFill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51" fillId="0" borderId="0"/>
    <xf numFmtId="0" fontId="38" fillId="62" borderId="0" applyNumberFormat="0" applyBorder="0" applyAlignment="0" applyProtection="0">
      <alignment vertical="center"/>
    </xf>
    <xf numFmtId="179" fontId="40" fillId="0" borderId="0">
      <protection locked="0"/>
    </xf>
    <xf numFmtId="0" fontId="81" fillId="0" borderId="0"/>
    <xf numFmtId="0" fontId="44" fillId="0" borderId="0"/>
    <xf numFmtId="0" fontId="43" fillId="10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51" fillId="0" borderId="0"/>
    <xf numFmtId="0" fontId="38" fillId="37" borderId="0" applyNumberFormat="0" applyBorder="0" applyAlignment="0" applyProtection="0">
      <alignment vertical="center"/>
    </xf>
    <xf numFmtId="0" fontId="44" fillId="0" borderId="0"/>
    <xf numFmtId="0" fontId="115" fillId="0" borderId="0" applyNumberFormat="0" applyFill="0" applyBorder="0" applyAlignment="0" applyProtection="0"/>
    <xf numFmtId="0" fontId="38" fillId="58" borderId="0" applyNumberFormat="0" applyBorder="0" applyAlignment="0" applyProtection="0">
      <alignment vertical="center"/>
    </xf>
    <xf numFmtId="0" fontId="44" fillId="0" borderId="0"/>
    <xf numFmtId="0" fontId="37" fillId="1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179" fontId="36" fillId="0" borderId="0">
      <protection locked="0"/>
    </xf>
    <xf numFmtId="0" fontId="44" fillId="0" borderId="0"/>
    <xf numFmtId="0" fontId="51" fillId="0" borderId="0"/>
    <xf numFmtId="179" fontId="40" fillId="0" borderId="0">
      <protection locked="0"/>
    </xf>
    <xf numFmtId="0" fontId="44" fillId="0" borderId="0"/>
    <xf numFmtId="0" fontId="44" fillId="0" borderId="0">
      <protection locked="0"/>
    </xf>
    <xf numFmtId="0" fontId="44" fillId="0" borderId="0"/>
    <xf numFmtId="0" fontId="39" fillId="75" borderId="0" applyNumberFormat="0" applyBorder="0" applyAlignment="0" applyProtection="0"/>
    <xf numFmtId="0" fontId="44" fillId="0" borderId="0">
      <protection locked="0"/>
    </xf>
    <xf numFmtId="0" fontId="71" fillId="0" borderId="36" applyNumberFormat="0" applyFill="0" applyAlignment="0" applyProtection="0">
      <alignment vertical="center"/>
    </xf>
    <xf numFmtId="179" fontId="36" fillId="0" borderId="0">
      <protection locked="0"/>
    </xf>
    <xf numFmtId="0" fontId="39" fillId="49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51" fillId="0" borderId="0"/>
    <xf numFmtId="179" fontId="40" fillId="0" borderId="0">
      <protection locked="0"/>
    </xf>
    <xf numFmtId="179" fontId="40" fillId="0" borderId="0">
      <protection locked="0"/>
    </xf>
    <xf numFmtId="0" fontId="116" fillId="0" borderId="0"/>
    <xf numFmtId="0" fontId="44" fillId="0" borderId="0">
      <protection locked="0"/>
    </xf>
    <xf numFmtId="223" fontId="84" fillId="0" borderId="0" applyFill="0" applyBorder="0" applyProtection="0">
      <alignment horizontal="right"/>
    </xf>
    <xf numFmtId="179" fontId="36" fillId="0" borderId="0">
      <protection locked="0"/>
    </xf>
    <xf numFmtId="0" fontId="38" fillId="37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179" fontId="36" fillId="0" borderId="0">
      <protection locked="0"/>
    </xf>
    <xf numFmtId="0" fontId="47" fillId="2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179" fontId="36" fillId="0" borderId="0">
      <protection locked="0"/>
    </xf>
    <xf numFmtId="183" fontId="98" fillId="0" borderId="0" applyFill="0" applyBorder="0" applyProtection="0">
      <alignment horizontal="center"/>
    </xf>
    <xf numFmtId="0" fontId="47" fillId="69" borderId="0" applyNumberFormat="0" applyBorder="0" applyAlignment="0" applyProtection="0">
      <alignment vertical="center"/>
    </xf>
    <xf numFmtId="179" fontId="54" fillId="0" borderId="0">
      <protection locked="0"/>
    </xf>
    <xf numFmtId="179" fontId="36" fillId="0" borderId="0">
      <protection locked="0"/>
    </xf>
    <xf numFmtId="0" fontId="44" fillId="0" borderId="0"/>
    <xf numFmtId="0" fontId="37" fillId="10" borderId="0" applyNumberFormat="0" applyBorder="0" applyAlignment="0" applyProtection="0">
      <alignment vertical="center"/>
    </xf>
    <xf numFmtId="0" fontId="51" fillId="0" borderId="0"/>
    <xf numFmtId="178" fontId="84" fillId="0" borderId="0" applyFill="0" applyBorder="0" applyProtection="0">
      <alignment horizontal="right"/>
    </xf>
    <xf numFmtId="179" fontId="54" fillId="0" borderId="0">
      <protection locked="0"/>
    </xf>
    <xf numFmtId="179" fontId="54" fillId="0" borderId="0">
      <protection locked="0"/>
    </xf>
    <xf numFmtId="0" fontId="51" fillId="0" borderId="0"/>
    <xf numFmtId="0" fontId="51" fillId="0" borderId="0"/>
    <xf numFmtId="0" fontId="47" fillId="5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179" fontId="36" fillId="0" borderId="0">
      <protection locked="0"/>
    </xf>
    <xf numFmtId="0" fontId="47" fillId="10" borderId="0" applyNumberFormat="0" applyBorder="0" applyAlignment="0" applyProtection="0">
      <alignment vertical="center"/>
    </xf>
    <xf numFmtId="0" fontId="51" fillId="0" borderId="0"/>
    <xf numFmtId="224" fontId="84" fillId="0" borderId="0" applyFill="0" applyBorder="0" applyProtection="0">
      <alignment horizontal="right"/>
    </xf>
    <xf numFmtId="0" fontId="77" fillId="66" borderId="39" applyNumberFormat="0" applyProtection="0">
      <alignment horizontal="right" vertical="center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225" fontId="117" fillId="0" borderId="0" applyFill="0" applyBorder="0" applyProtection="0">
      <alignment horizontal="right"/>
    </xf>
    <xf numFmtId="0" fontId="55" fillId="9" borderId="0" applyNumberFormat="0" applyBorder="0" applyAlignment="0" applyProtection="0"/>
    <xf numFmtId="206" fontId="84" fillId="0" borderId="0" applyFill="0" applyBorder="0" applyProtection="0">
      <alignment horizontal="right"/>
    </xf>
    <xf numFmtId="179" fontId="40" fillId="0" borderId="0">
      <protection locked="0"/>
    </xf>
    <xf numFmtId="179" fontId="40" fillId="0" borderId="0">
      <protection locked="0"/>
    </xf>
    <xf numFmtId="0" fontId="52" fillId="22" borderId="0" applyNumberFormat="0" applyBorder="0" applyAlignment="0" applyProtection="0"/>
    <xf numFmtId="179" fontId="40" fillId="0" borderId="0">
      <protection locked="0"/>
    </xf>
    <xf numFmtId="0" fontId="103" fillId="0" borderId="0"/>
    <xf numFmtId="0" fontId="38" fillId="37" borderId="0" applyNumberFormat="0" applyBorder="0" applyAlignment="0" applyProtection="0">
      <alignment vertical="center"/>
    </xf>
    <xf numFmtId="0" fontId="118" fillId="0" borderId="0"/>
    <xf numFmtId="0" fontId="43" fillId="10" borderId="0" applyNumberFormat="0" applyBorder="0" applyAlignment="0" applyProtection="0"/>
    <xf numFmtId="179" fontId="54" fillId="0" borderId="0">
      <protection locked="0"/>
    </xf>
    <xf numFmtId="0" fontId="47" fillId="28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55" fillId="9" borderId="0" applyNumberFormat="0" applyBorder="0" applyAlignment="0" applyProtection="0"/>
    <xf numFmtId="0" fontId="39" fillId="76" borderId="0" applyNumberFormat="0" applyBorder="0" applyAlignment="0" applyProtection="0"/>
    <xf numFmtId="0" fontId="39" fillId="0" borderId="0">
      <alignment vertical="center"/>
    </xf>
    <xf numFmtId="179" fontId="54" fillId="0" borderId="0">
      <protection locked="0"/>
    </xf>
    <xf numFmtId="0" fontId="55" fillId="63" borderId="0" applyNumberFormat="0" applyBorder="0" applyAlignment="0" applyProtection="0"/>
    <xf numFmtId="0" fontId="39" fillId="38" borderId="0" applyNumberFormat="0" applyBorder="0" applyAlignment="0" applyProtection="0"/>
    <xf numFmtId="0" fontId="34" fillId="2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179" fontId="40" fillId="0" borderId="0">
      <protection locked="0"/>
    </xf>
    <xf numFmtId="43" fontId="2" fillId="0" borderId="0" applyFont="0" applyFill="0" applyBorder="0" applyAlignment="0" applyProtection="0">
      <alignment vertical="center"/>
    </xf>
    <xf numFmtId="0" fontId="119" fillId="0" borderId="0"/>
    <xf numFmtId="0" fontId="43" fillId="10" borderId="0" applyNumberFormat="0" applyBorder="0" applyAlignment="0" applyProtection="0"/>
    <xf numFmtId="0" fontId="2" fillId="0" borderId="0"/>
    <xf numFmtId="179" fontId="36" fillId="0" borderId="0">
      <protection locked="0"/>
    </xf>
    <xf numFmtId="179" fontId="36" fillId="0" borderId="0">
      <protection locked="0"/>
    </xf>
    <xf numFmtId="179" fontId="36" fillId="0" borderId="0">
      <protection locked="0"/>
    </xf>
    <xf numFmtId="179" fontId="36" fillId="0" borderId="0">
      <protection locked="0"/>
    </xf>
    <xf numFmtId="43" fontId="2" fillId="0" borderId="0" applyFont="0" applyFill="0" applyBorder="0" applyAlignment="0" applyProtection="0"/>
    <xf numFmtId="179" fontId="36" fillId="0" borderId="0">
      <protection locked="0"/>
    </xf>
    <xf numFmtId="0" fontId="38" fillId="65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179" fontId="36" fillId="0" borderId="0">
      <protection locked="0"/>
    </xf>
    <xf numFmtId="0" fontId="46" fillId="9" borderId="0" applyNumberFormat="0" applyBorder="0" applyAlignment="0" applyProtection="0">
      <alignment vertical="center"/>
    </xf>
    <xf numFmtId="38" fontId="120" fillId="0" borderId="0"/>
    <xf numFmtId="0" fontId="47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179" fontId="36" fillId="0" borderId="0">
      <protection locked="0"/>
    </xf>
    <xf numFmtId="0" fontId="39" fillId="27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179" fontId="40" fillId="0" borderId="0">
      <protection locked="0"/>
    </xf>
    <xf numFmtId="179" fontId="40" fillId="0" borderId="0">
      <protection locked="0"/>
    </xf>
    <xf numFmtId="43" fontId="2" fillId="0" borderId="0" applyFont="0" applyFill="0" applyBorder="0" applyAlignment="0" applyProtection="0"/>
    <xf numFmtId="179" fontId="40" fillId="0" borderId="0">
      <protection locked="0"/>
    </xf>
    <xf numFmtId="0" fontId="38" fillId="62" borderId="0" applyNumberFormat="0" applyBorder="0" applyAlignment="0" applyProtection="0">
      <alignment vertical="center"/>
    </xf>
    <xf numFmtId="179" fontId="40" fillId="0" borderId="0">
      <protection locked="0"/>
    </xf>
    <xf numFmtId="0" fontId="46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179" fontId="40" fillId="0" borderId="0">
      <protection locked="0"/>
    </xf>
    <xf numFmtId="179" fontId="40" fillId="0" borderId="0">
      <protection locked="0"/>
    </xf>
    <xf numFmtId="0" fontId="47" fillId="2" borderId="0" applyNumberFormat="0" applyBorder="0" applyAlignment="0" applyProtection="0">
      <alignment vertical="center"/>
    </xf>
    <xf numFmtId="0" fontId="121" fillId="0" borderId="44" applyNumberFormat="0" applyFill="0" applyAlignment="0" applyProtection="0">
      <alignment vertical="center"/>
    </xf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38" fillId="62" borderId="0" applyNumberFormat="0" applyBorder="0" applyAlignment="0" applyProtection="0">
      <alignment vertical="center"/>
    </xf>
    <xf numFmtId="179" fontId="40" fillId="0" borderId="0">
      <protection locked="0"/>
    </xf>
    <xf numFmtId="179" fontId="40" fillId="0" borderId="0">
      <protection locked="0"/>
    </xf>
    <xf numFmtId="179" fontId="40" fillId="0" borderId="0">
      <protection locked="0"/>
    </xf>
    <xf numFmtId="179" fontId="40" fillId="0" borderId="0">
      <protection locked="0"/>
    </xf>
    <xf numFmtId="179" fontId="54" fillId="0" borderId="0">
      <protection locked="0"/>
    </xf>
    <xf numFmtId="179" fontId="54" fillId="0" borderId="0">
      <protection locked="0"/>
    </xf>
    <xf numFmtId="179" fontId="54" fillId="0" borderId="0">
      <protection locked="0"/>
    </xf>
    <xf numFmtId="0" fontId="55" fillId="9" borderId="0" applyNumberFormat="0" applyBorder="0" applyAlignment="0" applyProtection="0"/>
    <xf numFmtId="9" fontId="122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47" fillId="69" borderId="0" applyNumberFormat="0" applyBorder="0" applyAlignment="0" applyProtection="0">
      <alignment vertical="center"/>
    </xf>
    <xf numFmtId="0" fontId="51" fillId="0" borderId="0"/>
    <xf numFmtId="0" fontId="123" fillId="0" borderId="0"/>
    <xf numFmtId="0" fontId="38" fillId="62" borderId="0" applyNumberFormat="0" applyBorder="0" applyAlignment="0" applyProtection="0">
      <alignment vertical="center"/>
    </xf>
    <xf numFmtId="179" fontId="2" fillId="0" borderId="0">
      <protection locked="0"/>
    </xf>
    <xf numFmtId="0" fontId="38" fillId="12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8" fillId="6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77" fillId="9" borderId="39" applyNumberFormat="0" applyProtection="0">
      <alignment horizontal="right" vertical="center"/>
    </xf>
    <xf numFmtId="0" fontId="38" fillId="62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52" fillId="58" borderId="0" applyNumberFormat="0" applyBorder="0" applyAlignment="0" applyProtection="0"/>
    <xf numFmtId="0" fontId="77" fillId="11" borderId="39" applyNumberFormat="0" applyProtection="0">
      <alignment horizontal="right" vertical="center"/>
    </xf>
    <xf numFmtId="179" fontId="54" fillId="0" borderId="0">
      <protection locked="0"/>
    </xf>
    <xf numFmtId="0" fontId="47" fillId="5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2" fillId="0" borderId="0" applyFont="0" applyFill="0" applyBorder="0" applyAlignment="0" applyProtection="0"/>
    <xf numFmtId="0" fontId="43" fillId="10" borderId="0" applyNumberFormat="0" applyBorder="0" applyAlignment="0" applyProtection="0"/>
    <xf numFmtId="179" fontId="54" fillId="0" borderId="0">
      <protection locked="0"/>
    </xf>
    <xf numFmtId="0" fontId="77" fillId="12" borderId="39" applyNumberFormat="0" applyProtection="0">
      <alignment horizontal="right" vertical="center"/>
    </xf>
    <xf numFmtId="0" fontId="59" fillId="0" borderId="0" applyNumberFormat="0" applyFill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47" fillId="5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75" fillId="0" borderId="37" applyNumberFormat="0" applyFill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77" fillId="27" borderId="39" applyNumberForma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179" fontId="54" fillId="0" borderId="0">
      <protection locked="0"/>
    </xf>
    <xf numFmtId="179" fontId="54" fillId="0" borderId="0">
      <protection locked="0"/>
    </xf>
    <xf numFmtId="0" fontId="47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213" fontId="57" fillId="0" borderId="0" applyFill="0" applyBorder="0" applyAlignment="0"/>
    <xf numFmtId="0" fontId="47" fillId="9" borderId="0" applyNumberFormat="0" applyBorder="0" applyAlignment="0" applyProtection="0">
      <alignment vertical="center"/>
    </xf>
    <xf numFmtId="179" fontId="40" fillId="0" borderId="0">
      <protection locked="0"/>
    </xf>
    <xf numFmtId="0" fontId="47" fillId="58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179" fontId="36" fillId="0" borderId="0">
      <protection locked="0"/>
    </xf>
    <xf numFmtId="0" fontId="124" fillId="0" borderId="0" applyNumberFormat="0" applyFill="0" applyBorder="0" applyAlignment="0" applyProtection="0"/>
    <xf numFmtId="0" fontId="87" fillId="0" borderId="38" applyNumberFormat="0" applyFill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4" fillId="0" borderId="3" applyNumberFormat="0" applyFill="0" applyProtection="0">
      <alignment horizontal="left"/>
    </xf>
    <xf numFmtId="0" fontId="75" fillId="0" borderId="0" applyNumberFormat="0" applyFill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182" fontId="2" fillId="0" borderId="0" applyFont="0" applyFill="0" applyBorder="0" applyAlignment="0" applyProtection="0"/>
    <xf numFmtId="0" fontId="47" fillId="28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207" fontId="2" fillId="0" borderId="0" applyFont="0" applyFill="0" applyBorder="0" applyAlignment="0" applyProtection="0"/>
    <xf numFmtId="0" fontId="47" fillId="28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4" fillId="64" borderId="39" applyNumberFormat="0" applyProtection="0">
      <alignment horizontal="left" vertical="center" indent="1"/>
    </xf>
    <xf numFmtId="0" fontId="46" fillId="9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6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7" fillId="58" borderId="0" applyNumberFormat="0" applyBorder="0" applyAlignment="0" applyProtection="0">
      <alignment vertical="center"/>
    </xf>
    <xf numFmtId="0" fontId="2" fillId="0" borderId="0" applyFont="0" applyFill="0" applyBorder="0" applyAlignment="0" applyProtection="0"/>
    <xf numFmtId="0" fontId="46" fillId="9" borderId="0" applyNumberFormat="0" applyBorder="0" applyAlignment="0" applyProtection="0">
      <alignment vertical="center"/>
    </xf>
    <xf numFmtId="0" fontId="47" fillId="58" borderId="0" applyNumberFormat="0" applyBorder="0" applyAlignment="0" applyProtection="0">
      <alignment vertical="center"/>
    </xf>
    <xf numFmtId="0" fontId="47" fillId="58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179" fontId="36" fillId="0" borderId="0">
      <protection locked="0"/>
    </xf>
    <xf numFmtId="212" fontId="44" fillId="0" borderId="0"/>
    <xf numFmtId="0" fontId="52" fillId="77" borderId="0" applyNumberFormat="0" applyBorder="0" applyAlignment="0" applyProtection="0"/>
    <xf numFmtId="179" fontId="40" fillId="0" borderId="0">
      <protection locked="0"/>
    </xf>
    <xf numFmtId="0" fontId="47" fillId="38" borderId="0" applyNumberFormat="0" applyBorder="0" applyAlignment="0" applyProtection="0">
      <alignment vertical="center"/>
    </xf>
    <xf numFmtId="179" fontId="36" fillId="0" borderId="0">
      <protection locked="0"/>
    </xf>
    <xf numFmtId="179" fontId="40" fillId="0" borderId="0">
      <protection locked="0"/>
    </xf>
    <xf numFmtId="0" fontId="38" fillId="37" borderId="0" applyNumberFormat="0" applyBorder="0" applyAlignment="0" applyProtection="0">
      <alignment vertical="center"/>
    </xf>
    <xf numFmtId="0" fontId="55" fillId="27" borderId="0" applyNumberFormat="0" applyBorder="0" applyAlignment="0" applyProtection="0"/>
    <xf numFmtId="0" fontId="47" fillId="69" borderId="0" applyNumberFormat="0" applyBorder="0" applyAlignment="0" applyProtection="0">
      <alignment vertical="center"/>
    </xf>
    <xf numFmtId="179" fontId="36" fillId="0" borderId="0">
      <protection locked="0"/>
    </xf>
    <xf numFmtId="0" fontId="38" fillId="65" borderId="0" applyNumberFormat="0" applyBorder="0" applyAlignment="0" applyProtection="0">
      <alignment vertical="center"/>
    </xf>
    <xf numFmtId="179" fontId="36" fillId="0" borderId="0">
      <protection locked="0"/>
    </xf>
    <xf numFmtId="179" fontId="40" fillId="0" borderId="0">
      <protection locked="0"/>
    </xf>
    <xf numFmtId="0" fontId="38" fillId="22" borderId="0" applyNumberFormat="0" applyBorder="0" applyAlignment="0" applyProtection="0">
      <alignment vertical="center"/>
    </xf>
    <xf numFmtId="0" fontId="125" fillId="0" borderId="45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179" fontId="36" fillId="0" borderId="0">
      <protection locked="0"/>
    </xf>
    <xf numFmtId="179" fontId="36" fillId="0" borderId="0">
      <protection locked="0"/>
    </xf>
    <xf numFmtId="0" fontId="46" fillId="9" borderId="0" applyNumberFormat="0" applyBorder="0" applyAlignment="0" applyProtection="0">
      <alignment vertical="center"/>
    </xf>
    <xf numFmtId="179" fontId="36" fillId="0" borderId="0">
      <protection locked="0"/>
    </xf>
    <xf numFmtId="9" fontId="2" fillId="0" borderId="0" applyFont="0" applyFill="0" applyBorder="0" applyAlignment="0" applyProtection="0"/>
    <xf numFmtId="0" fontId="38" fillId="12" borderId="0" applyNumberFormat="0" applyBorder="0" applyAlignment="0" applyProtection="0">
      <alignment vertical="center"/>
    </xf>
    <xf numFmtId="179" fontId="36" fillId="0" borderId="0">
      <protection locked="0"/>
    </xf>
    <xf numFmtId="0" fontId="46" fillId="9" borderId="0" applyNumberFormat="0" applyBorder="0" applyAlignment="0" applyProtection="0">
      <alignment vertical="center"/>
    </xf>
    <xf numFmtId="179" fontId="40" fillId="0" borderId="0">
      <protection locked="0"/>
    </xf>
    <xf numFmtId="179" fontId="54" fillId="0" borderId="0">
      <protection locked="0"/>
    </xf>
    <xf numFmtId="0" fontId="55" fillId="63" borderId="0" applyNumberFormat="0" applyBorder="0" applyAlignment="0" applyProtection="0"/>
    <xf numFmtId="188" fontId="126" fillId="0" borderId="0"/>
    <xf numFmtId="179" fontId="40" fillId="0" borderId="0">
      <protection locked="0"/>
    </xf>
    <xf numFmtId="0" fontId="57" fillId="0" borderId="0"/>
    <xf numFmtId="0" fontId="55" fillId="9" borderId="0" applyNumberFormat="0" applyBorder="0" applyAlignment="0" applyProtection="0"/>
    <xf numFmtId="0" fontId="38" fillId="65" borderId="0" applyNumberFormat="0" applyBorder="0" applyAlignment="0" applyProtection="0">
      <alignment vertical="center"/>
    </xf>
    <xf numFmtId="0" fontId="2" fillId="0" borderId="0" applyFont="0" applyFill="0" applyBorder="0" applyAlignment="0" applyProtection="0"/>
    <xf numFmtId="0" fontId="103" fillId="0" borderId="0"/>
    <xf numFmtId="0" fontId="51" fillId="0" borderId="0"/>
    <xf numFmtId="0" fontId="37" fillId="10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7" fillId="69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71" fillId="0" borderId="36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126" fillId="0" borderId="0"/>
    <xf numFmtId="0" fontId="108" fillId="0" borderId="0" applyNumberFormat="0" applyFill="0" applyBorder="0" applyAlignment="0" applyProtection="0">
      <alignment vertical="center"/>
    </xf>
    <xf numFmtId="0" fontId="47" fillId="69" borderId="0" applyNumberFormat="0" applyBorder="0" applyAlignment="0" applyProtection="0">
      <alignment vertical="center"/>
    </xf>
    <xf numFmtId="0" fontId="127" fillId="61" borderId="0" applyNumberFormat="0" applyProtection="0">
      <alignment horizontal="center"/>
      <protection locked="0" hidden="1"/>
    </xf>
    <xf numFmtId="0" fontId="2" fillId="0" borderId="0" applyFont="0" applyFill="0" applyBorder="0" applyAlignment="0" applyProtection="0"/>
    <xf numFmtId="0" fontId="47" fillId="69" borderId="0" applyNumberFormat="0" applyBorder="0" applyAlignment="0" applyProtection="0">
      <alignment vertical="center"/>
    </xf>
    <xf numFmtId="0" fontId="47" fillId="69" borderId="0" applyNumberFormat="0" applyBorder="0" applyAlignment="0" applyProtection="0">
      <alignment vertical="center"/>
    </xf>
    <xf numFmtId="179" fontId="54" fillId="0" borderId="0">
      <protection locked="0"/>
    </xf>
    <xf numFmtId="180" fontId="57" fillId="0" borderId="0" applyFill="0" applyBorder="0" applyAlignment="0"/>
    <xf numFmtId="0" fontId="47" fillId="69" borderId="0" applyNumberFormat="0" applyBorder="0" applyAlignment="0" applyProtection="0">
      <alignment vertical="center"/>
    </xf>
    <xf numFmtId="179" fontId="54" fillId="0" borderId="0">
      <protection locked="0"/>
    </xf>
    <xf numFmtId="0" fontId="47" fillId="69" borderId="0" applyNumberFormat="0" applyBorder="0" applyAlignment="0" applyProtection="0">
      <alignment vertical="center"/>
    </xf>
    <xf numFmtId="179" fontId="54" fillId="0" borderId="0">
      <protection locked="0"/>
    </xf>
    <xf numFmtId="0" fontId="38" fillId="15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195" fontId="106" fillId="0" borderId="0">
      <alignment horizontal="center"/>
    </xf>
    <xf numFmtId="0" fontId="47" fillId="69" borderId="0" applyNumberFormat="0" applyBorder="0" applyAlignment="0" applyProtection="0">
      <alignment vertical="center"/>
    </xf>
    <xf numFmtId="0" fontId="61" fillId="27" borderId="29" applyNumberFormat="0" applyFont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179" fontId="40" fillId="0" borderId="0">
      <protection locked="0"/>
    </xf>
    <xf numFmtId="0" fontId="55" fillId="9" borderId="0" applyNumberFormat="0" applyBorder="0" applyAlignment="0" applyProtection="0"/>
    <xf numFmtId="0" fontId="47" fillId="11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7" fillId="60" borderId="0" applyNumberFormat="0" applyBorder="0" applyAlignment="0" applyProtection="0">
      <alignment vertical="center"/>
    </xf>
    <xf numFmtId="196" fontId="57" fillId="0" borderId="0" applyFill="0" applyBorder="0" applyAlignment="0"/>
    <xf numFmtId="0" fontId="47" fillId="2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1" fontId="44" fillId="0" borderId="0">
      <alignment wrapText="1"/>
    </xf>
    <xf numFmtId="0" fontId="105" fillId="0" borderId="0" applyNumberForma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7" fillId="6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7" fillId="69" borderId="0" applyNumberFormat="0" applyBorder="0" applyAlignment="0" applyProtection="0">
      <alignment vertical="center"/>
    </xf>
    <xf numFmtId="0" fontId="47" fillId="6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4" fillId="25" borderId="39" applyNumberFormat="0" applyProtection="0">
      <alignment horizontal="left" vertical="center" indent="1"/>
    </xf>
    <xf numFmtId="0" fontId="47" fillId="72" borderId="0" applyNumberFormat="0" applyBorder="0" applyAlignment="0" applyProtection="0">
      <alignment vertical="center"/>
    </xf>
    <xf numFmtId="0" fontId="44" fillId="47" borderId="39" applyNumberFormat="0" applyProtection="0">
      <alignment horizontal="left" vertical="center" indent="1"/>
    </xf>
    <xf numFmtId="179" fontId="54" fillId="0" borderId="0">
      <protection locked="0"/>
    </xf>
    <xf numFmtId="0" fontId="47" fillId="72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7" fillId="58" borderId="0" applyNumberFormat="0" applyBorder="0" applyAlignment="0" applyProtection="0">
      <alignment vertical="center"/>
    </xf>
    <xf numFmtId="179" fontId="40" fillId="0" borderId="0">
      <protection locked="0"/>
    </xf>
    <xf numFmtId="0" fontId="47" fillId="69" borderId="0" applyNumberFormat="0" applyBorder="0" applyAlignment="0" applyProtection="0">
      <alignment vertical="center"/>
    </xf>
    <xf numFmtId="0" fontId="44" fillId="69" borderId="39" applyNumberFormat="0" applyProtection="0">
      <alignment horizontal="left" vertical="center" indent="1"/>
    </xf>
    <xf numFmtId="0" fontId="47" fillId="72" borderId="0" applyNumberFormat="0" applyBorder="0" applyAlignment="0" applyProtection="0">
      <alignment vertical="center"/>
    </xf>
    <xf numFmtId="0" fontId="128" fillId="0" borderId="0"/>
    <xf numFmtId="0" fontId="37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5" fillId="9" borderId="0" applyNumberFormat="0" applyBorder="0" applyAlignment="0" applyProtection="0"/>
    <xf numFmtId="0" fontId="38" fillId="65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29" fillId="60" borderId="39" applyNumberForma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213" fontId="57" fillId="0" borderId="0" applyFill="0" applyBorder="0" applyAlignment="0"/>
    <xf numFmtId="0" fontId="2" fillId="27" borderId="29" applyNumberFormat="0" applyFon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62" borderId="0" applyNumberFormat="0" applyBorder="0" applyAlignment="0" applyProtection="0">
      <alignment vertical="center"/>
    </xf>
    <xf numFmtId="0" fontId="55" fillId="9" borderId="0" applyNumberFormat="0" applyBorder="0" applyAlignment="0" applyProtection="0"/>
    <xf numFmtId="0" fontId="2" fillId="0" borderId="0"/>
    <xf numFmtId="0" fontId="38" fillId="23" borderId="0" applyNumberFormat="0" applyBorder="0" applyAlignment="0" applyProtection="0">
      <alignment vertical="center"/>
    </xf>
    <xf numFmtId="0" fontId="130" fillId="68" borderId="46" applyNumberFormat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71" fillId="0" borderId="36" applyNumberFormat="0" applyFill="0" applyAlignment="0" applyProtection="0">
      <alignment vertical="center"/>
    </xf>
    <xf numFmtId="0" fontId="57" fillId="0" borderId="0">
      <protection locked="0"/>
    </xf>
    <xf numFmtId="0" fontId="37" fillId="10" borderId="0" applyNumberFormat="0" applyBorder="0" applyAlignment="0" applyProtection="0">
      <alignment vertical="center"/>
    </xf>
    <xf numFmtId="0" fontId="39" fillId="75" borderId="0" applyNumberFormat="0" applyBorder="0" applyAlignment="0" applyProtection="0"/>
    <xf numFmtId="0" fontId="39" fillId="49" borderId="0" applyNumberFormat="0" applyBorder="0" applyAlignment="0" applyProtection="0"/>
    <xf numFmtId="0" fontId="52" fillId="78" borderId="0" applyNumberFormat="0" applyBorder="0" applyAlignment="0" applyProtection="0"/>
    <xf numFmtId="0" fontId="52" fillId="69" borderId="0" applyNumberFormat="0" applyBorder="0" applyAlignment="0" applyProtection="0"/>
    <xf numFmtId="0" fontId="131" fillId="0" borderId="41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32" fillId="25" borderId="0" applyNumberFormat="0" applyProtection="0">
      <alignment horizontal="left" vertical="center" indent="1"/>
    </xf>
    <xf numFmtId="0" fontId="37" fillId="10" borderId="0" applyNumberFormat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top"/>
      <protection locked="0"/>
    </xf>
    <xf numFmtId="0" fontId="38" fillId="15" borderId="0" applyNumberFormat="0" applyBorder="0" applyAlignment="0" applyProtection="0">
      <alignment vertical="center"/>
    </xf>
    <xf numFmtId="0" fontId="52" fillId="25" borderId="0" applyNumberFormat="0" applyBorder="0" applyAlignment="0" applyProtection="0"/>
    <xf numFmtId="0" fontId="39" fillId="27" borderId="0" applyNumberFormat="0" applyBorder="0" applyAlignment="0" applyProtection="0"/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134" fillId="0" borderId="0" applyFill="0" applyBorder="0">
      <alignment horizontal="right"/>
    </xf>
    <xf numFmtId="0" fontId="52" fillId="79" borderId="0" applyNumberFormat="0" applyBorder="0" applyAlignment="0" applyProtection="0"/>
    <xf numFmtId="211" fontId="2" fillId="0" borderId="0" applyFont="0" applyFill="0" applyBorder="0" applyAlignment="0" applyProtection="0"/>
    <xf numFmtId="0" fontId="52" fillId="21" borderId="0" applyNumberFormat="0" applyBorder="0" applyAlignment="0" applyProtection="0"/>
    <xf numFmtId="0" fontId="38" fillId="37" borderId="0" applyNumberFormat="0" applyBorder="0" applyAlignment="0" applyProtection="0">
      <alignment vertical="center"/>
    </xf>
    <xf numFmtId="0" fontId="39" fillId="70" borderId="0" applyNumberFormat="0" applyBorder="0" applyAlignment="0" applyProtection="0"/>
    <xf numFmtId="212" fontId="44" fillId="0" borderId="0"/>
    <xf numFmtId="0" fontId="39" fillId="27" borderId="0" applyNumberFormat="0" applyBorder="0" applyAlignment="0" applyProtection="0"/>
    <xf numFmtId="0" fontId="39" fillId="73" borderId="0" applyNumberFormat="0" applyBorder="0" applyAlignment="0" applyProtection="0"/>
    <xf numFmtId="179" fontId="40" fillId="0" borderId="0">
      <protection locked="0"/>
    </xf>
    <xf numFmtId="0" fontId="46" fillId="9" borderId="0" applyNumberFormat="0" applyBorder="0" applyAlignment="0" applyProtection="0">
      <alignment vertical="center"/>
    </xf>
    <xf numFmtId="0" fontId="52" fillId="16" borderId="0" applyNumberFormat="0" applyBorder="0" applyAlignment="0" applyProtection="0"/>
    <xf numFmtId="0" fontId="38" fillId="66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52" fillId="68" borderId="0" applyNumberFormat="0" applyBorder="0" applyAlignment="0" applyProtection="0"/>
    <xf numFmtId="0" fontId="52" fillId="74" borderId="0" applyNumberFormat="0" applyBorder="0" applyAlignment="0" applyProtection="0"/>
    <xf numFmtId="0" fontId="39" fillId="75" borderId="0" applyNumberFormat="0" applyBorder="0" applyAlignment="0" applyProtection="0"/>
    <xf numFmtId="0" fontId="39" fillId="49" borderId="0" applyNumberFormat="0" applyBorder="0" applyAlignment="0" applyProtection="0"/>
    <xf numFmtId="0" fontId="102" fillId="58" borderId="40" applyNumberFormat="0" applyAlignment="0" applyProtection="0">
      <alignment vertical="center"/>
    </xf>
    <xf numFmtId="0" fontId="39" fillId="16" borderId="0" applyNumberFormat="0" applyBorder="0" applyAlignment="0" applyProtection="0"/>
    <xf numFmtId="196" fontId="2" fillId="0" borderId="0" applyFont="0" applyFill="0" applyBorder="0" applyAlignment="0" applyProtection="0"/>
    <xf numFmtId="0" fontId="52" fillId="16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52" fillId="38" borderId="0" applyNumberFormat="0" applyBorder="0" applyAlignment="0" applyProtection="0"/>
    <xf numFmtId="0" fontId="46" fillId="9" borderId="0" applyNumberFormat="0" applyBorder="0" applyAlignment="0" applyProtection="0">
      <alignment vertical="center"/>
    </xf>
    <xf numFmtId="0" fontId="52" fillId="80" borderId="0" applyNumberFormat="0" applyBorder="0" applyAlignment="0" applyProtection="0"/>
    <xf numFmtId="0" fontId="38" fillId="23" borderId="0" applyNumberFormat="0" applyBorder="0" applyAlignment="0" applyProtection="0">
      <alignment vertical="center"/>
    </xf>
    <xf numFmtId="0" fontId="84" fillId="0" borderId="0"/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52" fillId="81" borderId="0" applyNumberFormat="0" applyBorder="0" applyAlignment="0" applyProtection="0"/>
    <xf numFmtId="0" fontId="39" fillId="59" borderId="0" applyNumberFormat="0" applyBorder="0" applyAlignment="0" applyProtection="0"/>
    <xf numFmtId="0" fontId="52" fillId="78" borderId="0" applyNumberFormat="0" applyBorder="0" applyAlignment="0" applyProtection="0"/>
    <xf numFmtId="0" fontId="52" fillId="69" borderId="0" applyNumberFormat="0" applyBorder="0" applyAlignment="0" applyProtection="0"/>
    <xf numFmtId="212" fontId="44" fillId="0" borderId="0"/>
    <xf numFmtId="0" fontId="90" fillId="9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179" fontId="40" fillId="0" borderId="0">
      <protection locked="0"/>
    </xf>
    <xf numFmtId="212" fontId="44" fillId="0" borderId="0"/>
    <xf numFmtId="0" fontId="38" fillId="3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25" fillId="0" borderId="47" applyNumberFormat="0" applyFill="0" applyAlignment="0" applyProtection="0">
      <alignment vertical="center"/>
    </xf>
    <xf numFmtId="0" fontId="39" fillId="70" borderId="0" applyNumberFormat="0" applyBorder="0" applyAlignment="0" applyProtection="0"/>
    <xf numFmtId="0" fontId="39" fillId="58" borderId="0" applyNumberFormat="0" applyBorder="0" applyAlignment="0" applyProtection="0"/>
    <xf numFmtId="0" fontId="77" fillId="64" borderId="39" applyNumberFormat="0" applyProtection="0">
      <alignment horizontal="right" vertical="center"/>
    </xf>
    <xf numFmtId="0" fontId="38" fillId="15" borderId="0" applyNumberFormat="0" applyBorder="0" applyAlignment="0" applyProtection="0">
      <alignment vertical="center"/>
    </xf>
    <xf numFmtId="0" fontId="52" fillId="76" borderId="0" applyNumberFormat="0" applyBorder="0" applyAlignment="0" applyProtection="0"/>
    <xf numFmtId="9" fontId="2" fillId="0" borderId="0" applyFont="0" applyFill="0" applyBorder="0" applyAlignment="0" applyProtection="0"/>
    <xf numFmtId="179" fontId="40" fillId="0" borderId="0">
      <protection locked="0"/>
    </xf>
    <xf numFmtId="179" fontId="2" fillId="0" borderId="0">
      <protection locked="0"/>
    </xf>
    <xf numFmtId="0" fontId="38" fillId="15" borderId="0" applyNumberFormat="0" applyBorder="0" applyAlignment="0" applyProtection="0">
      <alignment vertical="center"/>
    </xf>
    <xf numFmtId="0" fontId="92" fillId="0" borderId="41" applyNumberFormat="0" applyFill="0" applyAlignment="0" applyProtection="0">
      <alignment vertical="center"/>
    </xf>
    <xf numFmtId="179" fontId="2" fillId="0" borderId="0">
      <protection locked="0"/>
    </xf>
    <xf numFmtId="0" fontId="107" fillId="0" borderId="0"/>
    <xf numFmtId="0" fontId="37" fillId="59" borderId="0" applyNumberFormat="0" applyBorder="0" applyAlignment="0" applyProtection="0">
      <alignment vertical="center"/>
    </xf>
    <xf numFmtId="0" fontId="97" fillId="0" borderId="0">
      <alignment horizontal="center" wrapText="1"/>
      <protection locked="0"/>
    </xf>
    <xf numFmtId="0" fontId="37" fillId="10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0" fillId="0" borderId="0">
      <protection locked="0"/>
    </xf>
    <xf numFmtId="0" fontId="46" fillId="9" borderId="0" applyNumberFormat="0" applyBorder="0" applyAlignment="0" applyProtection="0">
      <alignment vertical="center"/>
    </xf>
    <xf numFmtId="0" fontId="135" fillId="82" borderId="0" applyNumberFormat="0" applyProtection="0">
      <alignment horizontal="left" vertical="center" indent="1"/>
    </xf>
    <xf numFmtId="0" fontId="128" fillId="0" borderId="0"/>
    <xf numFmtId="179" fontId="2" fillId="0" borderId="0">
      <protection locked="0"/>
    </xf>
    <xf numFmtId="179" fontId="2" fillId="0" borderId="0">
      <protection locked="0"/>
    </xf>
    <xf numFmtId="179" fontId="54" fillId="0" borderId="0">
      <protection locked="0"/>
    </xf>
    <xf numFmtId="179" fontId="54" fillId="0" borderId="0">
      <protection locked="0"/>
    </xf>
    <xf numFmtId="0" fontId="108" fillId="0" borderId="0" applyNumberFormat="0" applyFill="0" applyBorder="0" applyAlignment="0" applyProtection="0">
      <alignment vertical="center"/>
    </xf>
    <xf numFmtId="198" fontId="77" fillId="0" borderId="0" applyFill="0" applyBorder="0" applyAlignment="0"/>
    <xf numFmtId="0" fontId="46" fillId="9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</xf>
    <xf numFmtId="0" fontId="57" fillId="0" borderId="0" applyFill="0" applyBorder="0" applyAlignment="0"/>
    <xf numFmtId="217" fontId="57" fillId="0" borderId="0" applyFill="0" applyBorder="0" applyAlignment="0"/>
    <xf numFmtId="179" fontId="54" fillId="0" borderId="0">
      <protection locked="0"/>
    </xf>
    <xf numFmtId="179" fontId="54" fillId="0" borderId="0">
      <protection locked="0"/>
    </xf>
    <xf numFmtId="9" fontId="2" fillId="0" borderId="0" applyFont="0" applyFill="0" applyBorder="0" applyAlignment="0" applyProtection="0"/>
    <xf numFmtId="213" fontId="57" fillId="0" borderId="0" applyFill="0" applyBorder="0" applyAlignment="0"/>
    <xf numFmtId="0" fontId="78" fillId="38" borderId="40" applyNumberFormat="0" applyAlignment="0" applyProtection="0">
      <alignment vertical="center"/>
    </xf>
    <xf numFmtId="0" fontId="136" fillId="0" borderId="0"/>
    <xf numFmtId="176" fontId="2" fillId="0" borderId="0" applyFont="0" applyFill="0" applyBorder="0" applyAlignment="0" applyProtection="0"/>
    <xf numFmtId="0" fontId="137" fillId="0" borderId="48"/>
    <xf numFmtId="0" fontId="51" fillId="0" borderId="0" applyFill="0" applyBorder="0">
      <alignment horizontal="right"/>
    </xf>
    <xf numFmtId="0" fontId="50" fillId="0" borderId="27" applyNumberFormat="0" applyFill="0" applyAlignment="0" applyProtection="0">
      <alignment vertical="center"/>
    </xf>
    <xf numFmtId="0" fontId="138" fillId="0" borderId="1">
      <alignment horizontal="center"/>
    </xf>
    <xf numFmtId="0" fontId="55" fillId="9" borderId="0" applyNumberFormat="0" applyBorder="0" applyAlignment="0" applyProtection="0"/>
    <xf numFmtId="0" fontId="46" fillId="9" borderId="0" applyNumberFormat="0" applyBorder="0" applyAlignment="0" applyProtection="0">
      <alignment vertical="center"/>
    </xf>
    <xf numFmtId="179" fontId="40" fillId="0" borderId="0">
      <protection locked="0"/>
    </xf>
    <xf numFmtId="0" fontId="46" fillId="9" borderId="0" applyNumberFormat="0" applyBorder="0" applyAlignment="0" applyProtection="0">
      <alignment vertical="center"/>
    </xf>
    <xf numFmtId="212" fontId="44" fillId="0" borderId="0"/>
    <xf numFmtId="0" fontId="71" fillId="0" borderId="36" applyNumberFormat="0" applyFill="0" applyAlignment="0" applyProtection="0">
      <alignment vertical="center"/>
    </xf>
    <xf numFmtId="212" fontId="44" fillId="0" borderId="0"/>
    <xf numFmtId="212" fontId="44" fillId="0" borderId="0"/>
    <xf numFmtId="212" fontId="44" fillId="0" borderId="0"/>
    <xf numFmtId="41" fontId="44" fillId="0" borderId="0" applyFont="0" applyFill="0" applyBorder="0" applyAlignment="0" applyProtection="0"/>
    <xf numFmtId="0" fontId="37" fillId="10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108" fillId="0" borderId="0" applyNumberFormat="0" applyFill="0" applyBorder="0" applyAlignment="0" applyProtection="0">
      <alignment vertical="center"/>
    </xf>
    <xf numFmtId="0" fontId="57" fillId="0" borderId="0"/>
    <xf numFmtId="0" fontId="75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9" fillId="10" borderId="0" applyNumberFormat="0" applyBorder="0" applyAlignment="0" applyProtection="0">
      <alignment vertical="center"/>
    </xf>
    <xf numFmtId="181" fontId="84" fillId="0" borderId="0"/>
    <xf numFmtId="3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79" fontId="54" fillId="0" borderId="0">
      <protection locked="0"/>
    </xf>
    <xf numFmtId="179" fontId="54" fillId="0" borderId="0">
      <protection locked="0"/>
    </xf>
    <xf numFmtId="0" fontId="140" fillId="0" borderId="0" applyNumberFormat="0" applyAlignment="0">
      <alignment horizontal="left"/>
    </xf>
    <xf numFmtId="0" fontId="77" fillId="27" borderId="39" applyNumberFormat="0" applyProtection="0">
      <alignment horizontal="left" vertical="top" indent="1"/>
    </xf>
    <xf numFmtId="0" fontId="141" fillId="0" borderId="0" applyNumberFormat="0" applyAlignment="0"/>
    <xf numFmtId="0" fontId="46" fillId="9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179" fontId="54" fillId="0" borderId="0">
      <protection locked="0"/>
    </xf>
    <xf numFmtId="179" fontId="54" fillId="0" borderId="0">
      <protection locked="0"/>
    </xf>
    <xf numFmtId="185" fontId="44" fillId="0" borderId="0" applyFont="0" applyFill="0" applyBorder="0" applyAlignment="0" applyProtection="0"/>
    <xf numFmtId="20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75" fillId="0" borderId="37" applyNumberFormat="0" applyFill="0" applyAlignment="0" applyProtection="0">
      <alignment vertical="center"/>
    </xf>
    <xf numFmtId="0" fontId="142" fillId="0" borderId="0" applyNumberFormat="0" applyFill="0" applyBorder="0" applyAlignment="0" applyProtection="0"/>
    <xf numFmtId="0" fontId="37" fillId="10" borderId="0" applyNumberFormat="0" applyBorder="0" applyAlignment="0" applyProtection="0">
      <alignment vertical="center"/>
    </xf>
    <xf numFmtId="208" fontId="2" fillId="0" borderId="0" applyFont="0" applyFill="0" applyBorder="0" applyAlignment="0" applyProtection="0"/>
    <xf numFmtId="193" fontId="84" fillId="0" borderId="0"/>
    <xf numFmtId="0" fontId="120" fillId="0" borderId="0" applyProtection="0"/>
    <xf numFmtId="179" fontId="40" fillId="0" borderId="0">
      <protection locked="0"/>
    </xf>
    <xf numFmtId="14" fontId="77" fillId="0" borderId="0" applyFill="0" applyBorder="0" applyAlignment="0"/>
    <xf numFmtId="38" fontId="106" fillId="0" borderId="49">
      <alignment vertical="center"/>
    </xf>
    <xf numFmtId="196" fontId="57" fillId="0" borderId="0" applyFill="0" applyBorder="0" applyAlignment="0"/>
    <xf numFmtId="0" fontId="143" fillId="64" borderId="39" applyNumberFormat="0" applyProtection="0">
      <alignment horizontal="right" vertical="center"/>
    </xf>
    <xf numFmtId="0" fontId="37" fillId="10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9" fontId="54" fillId="0" borderId="0">
      <protection locked="0"/>
    </xf>
    <xf numFmtId="226" fontId="2" fillId="0" borderId="0" applyFont="0" applyFill="0" applyBorder="0" applyAlignment="0" applyProtection="0"/>
    <xf numFmtId="213" fontId="57" fillId="0" borderId="0" applyFill="0" applyBorder="0" applyAlignment="0"/>
    <xf numFmtId="227" fontId="2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179" fontId="40" fillId="0" borderId="0">
      <protection locked="0"/>
    </xf>
    <xf numFmtId="0" fontId="51" fillId="0" borderId="0" applyNumberFormat="0" applyFill="0" applyBorder="0" applyAlignment="0" applyProtection="0"/>
    <xf numFmtId="0" fontId="44" fillId="0" borderId="0">
      <protection locked="0"/>
    </xf>
    <xf numFmtId="0" fontId="38" fillId="66" borderId="0" applyNumberFormat="0" applyBorder="0" applyAlignment="0" applyProtection="0">
      <alignment vertical="center"/>
    </xf>
    <xf numFmtId="0" fontId="118" fillId="0" borderId="0"/>
    <xf numFmtId="179" fontId="40" fillId="0" borderId="0">
      <protection locked="0"/>
    </xf>
    <xf numFmtId="2" fontId="120" fillId="0" borderId="0" applyProtection="0"/>
    <xf numFmtId="191" fontId="144" fillId="0" borderId="0">
      <alignment horizontal="right"/>
    </xf>
    <xf numFmtId="0" fontId="44" fillId="0" borderId="0"/>
    <xf numFmtId="0" fontId="37" fillId="10" borderId="0" applyNumberFormat="0" applyBorder="0" applyAlignment="0" applyProtection="0">
      <alignment vertical="center"/>
    </xf>
    <xf numFmtId="0" fontId="55" fillId="9" borderId="0" applyNumberFormat="0" applyBorder="0" applyAlignment="0" applyProtection="0"/>
    <xf numFmtId="0" fontId="2" fillId="0" borderId="0">
      <alignment vertical="center"/>
    </xf>
    <xf numFmtId="179" fontId="54" fillId="0" borderId="0">
      <protection locked="0"/>
    </xf>
    <xf numFmtId="0" fontId="43" fillId="10" borderId="0" applyNumberFormat="0" applyBorder="0" applyAlignment="0" applyProtection="0"/>
    <xf numFmtId="38" fontId="35" fillId="38" borderId="0" applyNumberFormat="0" applyBorder="0" applyAlignment="0" applyProtection="0"/>
    <xf numFmtId="0" fontId="35" fillId="38" borderId="0" applyNumberFormat="0" applyBorder="0" applyAlignment="0" applyProtection="0"/>
    <xf numFmtId="179" fontId="54" fillId="0" borderId="0">
      <protection locked="0"/>
    </xf>
    <xf numFmtId="0" fontId="145" fillId="0" borderId="50" applyNumberFormat="0" applyAlignment="0" applyProtection="0">
      <alignment horizontal="left" vertical="center"/>
    </xf>
    <xf numFmtId="189" fontId="2" fillId="0" borderId="0" applyFont="0" applyFill="0" applyBorder="0" applyAlignment="0" applyProtection="0"/>
    <xf numFmtId="0" fontId="38" fillId="37" borderId="0" applyNumberFormat="0" applyBorder="0" applyAlignment="0" applyProtection="0">
      <alignment vertical="center"/>
    </xf>
    <xf numFmtId="0" fontId="2" fillId="0" borderId="0" applyNumberFormat="0" applyFont="0">
      <alignment horizontal="centerContinuous" wrapText="1"/>
    </xf>
    <xf numFmtId="0" fontId="145" fillId="0" borderId="20">
      <alignment horizontal="left" vertical="center"/>
    </xf>
    <xf numFmtId="189" fontId="2" fillId="0" borderId="0" applyFont="0" applyFill="0" applyBorder="0" applyAlignment="0" applyProtection="0"/>
    <xf numFmtId="0" fontId="38" fillId="37" borderId="0" applyNumberFormat="0" applyBorder="0" applyAlignment="0" applyProtection="0">
      <alignment vertical="center"/>
    </xf>
    <xf numFmtId="0" fontId="146" fillId="0" borderId="0" applyProtection="0"/>
    <xf numFmtId="0" fontId="44" fillId="0" borderId="0">
      <protection locked="0"/>
    </xf>
    <xf numFmtId="0" fontId="145" fillId="0" borderId="0" applyProtection="0"/>
    <xf numFmtId="0" fontId="44" fillId="0" borderId="0"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35" fillId="27" borderId="2" applyNumberFormat="0" applyBorder="0" applyAlignment="0" applyProtection="0"/>
    <xf numFmtId="0" fontId="2" fillId="0" borderId="0" applyFont="0" applyFill="0" applyBorder="0" applyAlignment="0" applyProtection="0"/>
    <xf numFmtId="0" fontId="104" fillId="58" borderId="40" applyNumberFormat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213" fontId="148" fillId="82" borderId="0"/>
    <xf numFmtId="0" fontId="37" fillId="10" borderId="0" applyNumberFormat="0" applyBorder="0" applyAlignment="0" applyProtection="0">
      <alignment vertical="center"/>
    </xf>
    <xf numFmtId="0" fontId="2" fillId="49" borderId="0" applyNumberFormat="0" applyFont="0" applyBorder="0" applyAlignment="0" applyProtection="0">
      <alignment horizontal="right"/>
    </xf>
    <xf numFmtId="0" fontId="2" fillId="27" borderId="29" applyNumberFormat="0" applyFont="0" applyAlignment="0" applyProtection="0">
      <alignment vertical="center"/>
    </xf>
    <xf numFmtId="38" fontId="149" fillId="0" borderId="0"/>
    <xf numFmtId="0" fontId="143" fillId="27" borderId="39" applyNumberFormat="0" applyProtection="0">
      <alignment vertical="center"/>
    </xf>
    <xf numFmtId="0" fontId="37" fillId="59" borderId="0" applyNumberFormat="0" applyBorder="0" applyAlignment="0" applyProtection="0">
      <alignment vertical="center"/>
    </xf>
    <xf numFmtId="38" fontId="150" fillId="0" borderId="0"/>
    <xf numFmtId="38" fontId="134" fillId="0" borderId="0"/>
    <xf numFmtId="179" fontId="54" fillId="0" borderId="0">
      <protection locked="0"/>
    </xf>
    <xf numFmtId="0" fontId="144" fillId="0" borderId="0"/>
    <xf numFmtId="0" fontId="99" fillId="67" borderId="23">
      <protection locked="0"/>
    </xf>
    <xf numFmtId="0" fontId="46" fillId="9" borderId="0" applyNumberFormat="0" applyBorder="0" applyAlignment="0" applyProtection="0">
      <alignment vertical="center"/>
    </xf>
    <xf numFmtId="0" fontId="144" fillId="0" borderId="0"/>
    <xf numFmtId="179" fontId="40" fillId="0" borderId="0">
      <protection locked="0"/>
    </xf>
    <xf numFmtId="0" fontId="90" fillId="9" borderId="0" applyNumberFormat="0" applyBorder="0" applyAlignment="0" applyProtection="0">
      <alignment vertical="center"/>
    </xf>
    <xf numFmtId="0" fontId="2" fillId="0" borderId="0" applyFont="0" applyFill="0">
      <alignment horizontal="fill"/>
    </xf>
    <xf numFmtId="0" fontId="2" fillId="0" borderId="0">
      <alignment vertical="center"/>
    </xf>
    <xf numFmtId="196" fontId="57" fillId="0" borderId="0" applyFill="0" applyBorder="0" applyAlignment="0"/>
    <xf numFmtId="213" fontId="57" fillId="0" borderId="0" applyFill="0" applyBorder="0" applyAlignment="0"/>
    <xf numFmtId="0" fontId="120" fillId="0" borderId="51" applyProtection="0"/>
    <xf numFmtId="213" fontId="57" fillId="0" borderId="0" applyFill="0" applyBorder="0" applyAlignment="0"/>
    <xf numFmtId="0" fontId="37" fillId="10" borderId="0" applyNumberFormat="0" applyBorder="0" applyAlignment="0" applyProtection="0">
      <alignment vertical="center"/>
    </xf>
    <xf numFmtId="179" fontId="40" fillId="0" borderId="0">
      <protection locked="0"/>
    </xf>
    <xf numFmtId="213" fontId="151" fillId="83" borderId="0"/>
    <xf numFmtId="0" fontId="37" fillId="10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  <xf numFmtId="179" fontId="40" fillId="0" borderId="0">
      <protection locked="0"/>
    </xf>
    <xf numFmtId="40" fontId="2" fillId="0" borderId="0" applyFont="0" applyFill="0" applyBorder="0" applyAlignment="0" applyProtection="0"/>
    <xf numFmtId="0" fontId="2" fillId="0" borderId="0"/>
    <xf numFmtId="0" fontId="43" fillId="73" borderId="0" applyNumberFormat="0" applyBorder="0" applyAlignment="0" applyProtection="0"/>
    <xf numFmtId="182" fontId="2" fillId="0" borderId="0" applyFont="0" applyFill="0" applyBorder="0" applyAlignment="0" applyProtection="0"/>
    <xf numFmtId="0" fontId="43" fillId="10" borderId="0" applyNumberFormat="0" applyBorder="0" applyAlignment="0" applyProtection="0"/>
    <xf numFmtId="0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55" fillId="9" borderId="0" applyNumberFormat="0" applyBorder="0" applyAlignment="0" applyProtection="0"/>
    <xf numFmtId="228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46" fillId="9" borderId="0" applyNumberFormat="0" applyBorder="0" applyAlignment="0" applyProtection="0">
      <alignment vertical="center"/>
    </xf>
    <xf numFmtId="229" fontId="2" fillId="0" borderId="0" applyFont="0" applyFill="0" applyBorder="0" applyAlignment="0" applyProtection="0"/>
    <xf numFmtId="37" fontId="152" fillId="0" borderId="0"/>
    <xf numFmtId="0" fontId="148" fillId="0" borderId="0"/>
    <xf numFmtId="0" fontId="44" fillId="0" borderId="0"/>
    <xf numFmtId="43" fontId="2" fillId="0" borderId="0" applyFont="0" applyFill="0" applyBorder="0" applyAlignment="0" applyProtection="0">
      <alignment vertical="center"/>
    </xf>
    <xf numFmtId="0" fontId="119" fillId="0" borderId="0"/>
    <xf numFmtId="43" fontId="2" fillId="0" borderId="0" applyFont="0" applyFill="0" applyBorder="0" applyAlignment="0" applyProtection="0">
      <alignment vertical="center"/>
    </xf>
    <xf numFmtId="0" fontId="2" fillId="27" borderId="29" applyNumberFormat="0" applyFont="0" applyAlignment="0" applyProtection="0">
      <alignment vertical="center"/>
    </xf>
    <xf numFmtId="0" fontId="55" fillId="9" borderId="0" applyNumberFormat="0" applyBorder="0" applyAlignment="0" applyProtection="0"/>
    <xf numFmtId="0" fontId="51" fillId="0" borderId="0"/>
    <xf numFmtId="0" fontId="2" fillId="0" borderId="0" applyFont="0" applyFill="0" applyBorder="0" applyAlignment="0" applyProtection="0"/>
    <xf numFmtId="0" fontId="100" fillId="38" borderId="42" applyNumberFormat="0" applyAlignment="0" applyProtection="0">
      <alignment vertical="center"/>
    </xf>
    <xf numFmtId="40" fontId="153" fillId="2" borderId="0">
      <alignment horizontal="right"/>
    </xf>
    <xf numFmtId="216" fontId="2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5" fillId="9" borderId="0" applyNumberFormat="0" applyBorder="0" applyAlignment="0" applyProtection="0"/>
    <xf numFmtId="0" fontId="77" fillId="72" borderId="39" applyNumberFormat="0" applyProtection="0">
      <alignment horizontal="right" vertical="center"/>
    </xf>
    <xf numFmtId="0" fontId="106" fillId="0" borderId="52" applyNumberFormat="0" applyBorder="0"/>
    <xf numFmtId="0" fontId="35" fillId="38" borderId="2"/>
    <xf numFmtId="0" fontId="44" fillId="0" borderId="0"/>
    <xf numFmtId="0" fontId="37" fillId="10" borderId="0" applyNumberFormat="0" applyBorder="0" applyAlignment="0" applyProtection="0">
      <alignment vertical="center"/>
    </xf>
    <xf numFmtId="196" fontId="57" fillId="0" borderId="0" applyFill="0" applyBorder="0" applyAlignment="0"/>
    <xf numFmtId="40" fontId="2" fillId="0" borderId="0" applyFont="0" applyFill="0" applyBorder="0" applyAlignment="0" applyProtection="0"/>
    <xf numFmtId="0" fontId="154" fillId="84" borderId="0" applyNumberFormat="0" applyBorder="0" applyAlignment="0" applyProtection="0"/>
    <xf numFmtId="213" fontId="57" fillId="0" borderId="0" applyFill="0" applyBorder="0" applyAlignment="0"/>
    <xf numFmtId="230" fontId="155" fillId="0" borderId="0"/>
    <xf numFmtId="0" fontId="38" fillId="20" borderId="0" applyNumberFormat="0" applyBorder="0" applyAlignment="0" applyProtection="0">
      <alignment vertical="center"/>
    </xf>
    <xf numFmtId="15" fontId="2" fillId="0" borderId="0" applyFont="0" applyFill="0" applyBorder="0" applyAlignment="0" applyProtection="0"/>
    <xf numFmtId="0" fontId="43" fillId="10" borderId="0" applyNumberFormat="0" applyBorder="0" applyAlignment="0" applyProtection="0"/>
    <xf numFmtId="0" fontId="156" fillId="0" borderId="48">
      <alignment horizontal="center"/>
    </xf>
    <xf numFmtId="0" fontId="43" fillId="10" borderId="0" applyNumberFormat="0" applyBorder="0" applyAlignment="0" applyProtection="0"/>
    <xf numFmtId="0" fontId="2" fillId="0" borderId="0" applyNumberFormat="0" applyFill="0" applyBorder="0" applyAlignment="0" applyProtection="0">
      <alignment horizontal="left"/>
    </xf>
    <xf numFmtId="231" fontId="44" fillId="10" borderId="0">
      <alignment vertical="center"/>
    </xf>
    <xf numFmtId="0" fontId="129" fillId="60" borderId="39" applyNumberFormat="0" applyProtection="0">
      <alignment horizontal="left" vertical="center" indent="1"/>
    </xf>
    <xf numFmtId="214" fontId="122" fillId="0" borderId="0" applyFont="0" applyFill="0" applyBorder="0" applyAlignment="0" applyProtection="0"/>
    <xf numFmtId="0" fontId="129" fillId="60" borderId="39" applyNumberFormat="0" applyProtection="0">
      <alignment horizontal="left" vertical="top" indent="1"/>
    </xf>
    <xf numFmtId="43" fontId="2" fillId="0" borderId="0" applyFont="0" applyFill="0" applyBorder="0" applyAlignment="0" applyProtection="0">
      <alignment vertical="center"/>
    </xf>
    <xf numFmtId="179" fontId="54" fillId="0" borderId="0">
      <protection locked="0"/>
    </xf>
    <xf numFmtId="0" fontId="129" fillId="47" borderId="0" applyNumberFormat="0" applyProtection="0">
      <alignment horizontal="left" vertical="center" indent="1"/>
    </xf>
    <xf numFmtId="0" fontId="77" fillId="22" borderId="39" applyNumberFormat="0" applyProtection="0">
      <alignment horizontal="right" vertical="center"/>
    </xf>
    <xf numFmtId="179" fontId="36" fillId="0" borderId="0">
      <protection locked="0"/>
    </xf>
    <xf numFmtId="0" fontId="157" fillId="9" borderId="0" applyNumberFormat="0" applyBorder="0" applyAlignment="0" applyProtection="0">
      <alignment vertical="center"/>
    </xf>
    <xf numFmtId="0" fontId="77" fillId="85" borderId="39" applyNumberFormat="0" applyProtection="0">
      <alignment horizontal="right" vertical="center"/>
    </xf>
    <xf numFmtId="0" fontId="46" fillId="9" borderId="0" applyNumberFormat="0" applyBorder="0" applyAlignment="0" applyProtection="0">
      <alignment vertical="center"/>
    </xf>
    <xf numFmtId="0" fontId="77" fillId="62" borderId="39" applyNumberFormat="0" applyProtection="0">
      <alignment horizontal="right" vertical="center"/>
    </xf>
    <xf numFmtId="179" fontId="40" fillId="0" borderId="0">
      <protection locked="0"/>
    </xf>
    <xf numFmtId="179" fontId="40" fillId="0" borderId="0">
      <protection locked="0"/>
    </xf>
    <xf numFmtId="0" fontId="104" fillId="58" borderId="40" applyNumberFormat="0" applyAlignment="0" applyProtection="0">
      <alignment vertical="center"/>
    </xf>
    <xf numFmtId="0" fontId="129" fillId="86" borderId="53" applyNumberFormat="0" applyProtection="0">
      <alignment horizontal="left" vertical="center" indent="1"/>
    </xf>
    <xf numFmtId="0" fontId="46" fillId="9" borderId="0" applyNumberFormat="0" applyBorder="0" applyAlignment="0" applyProtection="0">
      <alignment vertical="center"/>
    </xf>
    <xf numFmtId="0" fontId="77" fillId="47" borderId="39" applyNumberFormat="0" applyProtection="0">
      <alignment horizontal="right" vertical="center"/>
    </xf>
    <xf numFmtId="179" fontId="40" fillId="0" borderId="0">
      <protection locked="0"/>
    </xf>
    <xf numFmtId="0" fontId="99" fillId="67" borderId="23">
      <protection locked="0"/>
    </xf>
    <xf numFmtId="0" fontId="77" fillId="64" borderId="0" applyNumberFormat="0" applyProtection="0">
      <alignment horizontal="left" vertical="center" indent="1"/>
    </xf>
    <xf numFmtId="0" fontId="2" fillId="0" borderId="0"/>
    <xf numFmtId="0" fontId="43" fillId="10" borderId="0" applyNumberFormat="0" applyBorder="0" applyAlignment="0" applyProtection="0"/>
    <xf numFmtId="0" fontId="44" fillId="25" borderId="39" applyNumberFormat="0" applyProtection="0">
      <alignment horizontal="left" vertical="top" indent="1"/>
    </xf>
    <xf numFmtId="0" fontId="44" fillId="69" borderId="39" applyNumberFormat="0" applyProtection="0">
      <alignment horizontal="left" vertical="top" indent="1"/>
    </xf>
    <xf numFmtId="0" fontId="44" fillId="64" borderId="39" applyNumberFormat="0" applyProtection="0">
      <alignment horizontal="left" vertical="top" indent="1"/>
    </xf>
    <xf numFmtId="179" fontId="54" fillId="0" borderId="0">
      <protection locked="0"/>
    </xf>
    <xf numFmtId="0" fontId="77" fillId="27" borderId="39" applyNumberFormat="0" applyProtection="0">
      <alignment horizontal="left" vertical="center" indent="1"/>
    </xf>
    <xf numFmtId="0" fontId="37" fillId="10" borderId="0" applyNumberFormat="0" applyBorder="0" applyAlignment="0" applyProtection="0">
      <alignment vertical="center"/>
    </xf>
    <xf numFmtId="0" fontId="77" fillId="47" borderId="39" applyNumberFormat="0" applyProtection="0">
      <alignment horizontal="left" vertical="top" indent="1"/>
    </xf>
    <xf numFmtId="0" fontId="51" fillId="0" borderId="0"/>
    <xf numFmtId="0" fontId="158" fillId="64" borderId="39" applyNumberFormat="0" applyProtection="0">
      <alignment horizontal="right" vertical="center"/>
    </xf>
    <xf numFmtId="0" fontId="159" fillId="25" borderId="0" applyNumberFormat="0"/>
    <xf numFmtId="0" fontId="46" fillId="9" borderId="0" applyNumberFormat="0" applyBorder="0" applyAlignment="0" applyProtection="0">
      <alignment vertical="center"/>
    </xf>
    <xf numFmtId="0" fontId="160" fillId="0" borderId="2">
      <alignment horizontal="center"/>
    </xf>
    <xf numFmtId="0" fontId="2" fillId="0" borderId="0"/>
    <xf numFmtId="0" fontId="160" fillId="0" borderId="0">
      <alignment horizontal="center" vertical="center"/>
    </xf>
    <xf numFmtId="0" fontId="161" fillId="0" borderId="0" applyNumberFormat="0" applyFill="0">
      <alignment horizontal="left" vertical="center"/>
    </xf>
    <xf numFmtId="0" fontId="137" fillId="0" borderId="0"/>
    <xf numFmtId="0" fontId="99" fillId="67" borderId="23">
      <protection locked="0"/>
    </xf>
    <xf numFmtId="0" fontId="55" fillId="9" borderId="0" applyNumberFormat="0" applyBorder="0" applyAlignment="0" applyProtection="0"/>
    <xf numFmtId="49" fontId="77" fillId="0" borderId="0" applyFill="0" applyBorder="0" applyAlignment="0"/>
    <xf numFmtId="219" fontId="44" fillId="0" borderId="0" applyFill="0" applyBorder="0" applyAlignment="0"/>
    <xf numFmtId="202" fontId="44" fillId="0" borderId="0" applyFill="0" applyBorder="0" applyAlignment="0"/>
    <xf numFmtId="233" fontId="51" fillId="0" borderId="0" applyFont="0" applyFill="0" applyBorder="0" applyAlignment="0" applyProtection="0"/>
    <xf numFmtId="40" fontId="162" fillId="0" borderId="0"/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97" fillId="0" borderId="54">
      <alignment horizontal="left"/>
    </xf>
    <xf numFmtId="0" fontId="25" fillId="0" borderId="47" applyNumberFormat="0" applyFill="0" applyAlignment="0" applyProtection="0">
      <alignment vertical="center"/>
    </xf>
    <xf numFmtId="179" fontId="40" fillId="0" borderId="0">
      <protection locked="0"/>
    </xf>
    <xf numFmtId="0" fontId="10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79" fontId="54" fillId="0" borderId="0">
      <protection locked="0"/>
    </xf>
    <xf numFmtId="0" fontId="163" fillId="0" borderId="0"/>
    <xf numFmtId="0" fontId="90" fillId="9" borderId="0" applyNumberFormat="0" applyBorder="0" applyAlignment="0" applyProtection="0">
      <alignment vertical="center"/>
    </xf>
    <xf numFmtId="179" fontId="40" fillId="0" borderId="0">
      <protection locked="0"/>
    </xf>
    <xf numFmtId="0" fontId="37" fillId="10" borderId="0" applyNumberFormat="0" applyBorder="0" applyAlignment="0" applyProtection="0">
      <alignment vertical="center"/>
    </xf>
    <xf numFmtId="179" fontId="40" fillId="0" borderId="0">
      <protection locked="0"/>
    </xf>
    <xf numFmtId="179" fontId="40" fillId="0" borderId="0">
      <protection locked="0"/>
    </xf>
    <xf numFmtId="0" fontId="46" fillId="9" borderId="0" applyNumberFormat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55" fillId="9" borderId="0" applyNumberFormat="0" applyBorder="0" applyAlignment="0" applyProtection="0"/>
    <xf numFmtId="179" fontId="40" fillId="0" borderId="0">
      <protection locked="0"/>
    </xf>
    <xf numFmtId="0" fontId="100" fillId="38" borderId="42" applyNumberFormat="0" applyAlignment="0" applyProtection="0">
      <alignment vertical="center"/>
    </xf>
    <xf numFmtId="179" fontId="40" fillId="0" borderId="0">
      <protection locked="0"/>
    </xf>
    <xf numFmtId="179" fontId="40" fillId="0" borderId="0">
      <protection locked="0"/>
    </xf>
    <xf numFmtId="0" fontId="2" fillId="0" borderId="0"/>
    <xf numFmtId="0" fontId="104" fillId="58" borderId="40" applyNumberFormat="0" applyAlignment="0" applyProtection="0">
      <alignment vertical="center"/>
    </xf>
    <xf numFmtId="179" fontId="40" fillId="0" borderId="0">
      <protection locked="0"/>
    </xf>
    <xf numFmtId="0" fontId="37" fillId="10" borderId="0" applyNumberFormat="0" applyBorder="0" applyAlignment="0" applyProtection="0">
      <alignment vertical="center"/>
    </xf>
    <xf numFmtId="0" fontId="2" fillId="0" borderId="0" applyFont="0" applyFill="0" applyBorder="0" applyAlignment="0" applyProtection="0"/>
    <xf numFmtId="179" fontId="40" fillId="0" borderId="0">
      <protection locked="0"/>
    </xf>
    <xf numFmtId="43" fontId="2" fillId="0" borderId="0" applyFont="0" applyFill="0" applyBorder="0" applyAlignment="0" applyProtection="0">
      <alignment vertical="center"/>
    </xf>
    <xf numFmtId="0" fontId="89" fillId="0" borderId="55" applyNumberFormat="0" applyFill="0" applyAlignment="0" applyProtection="0">
      <alignment vertical="center"/>
    </xf>
    <xf numFmtId="179" fontId="40" fillId="0" borderId="0">
      <protection locked="0"/>
    </xf>
    <xf numFmtId="179" fontId="40" fillId="0" borderId="0">
      <protection locked="0"/>
    </xf>
    <xf numFmtId="179" fontId="40" fillId="0" borderId="0">
      <protection locked="0"/>
    </xf>
    <xf numFmtId="179" fontId="40" fillId="0" borderId="0">
      <protection locked="0"/>
    </xf>
    <xf numFmtId="0" fontId="55" fillId="63" borderId="0" applyNumberFormat="0" applyBorder="0" applyAlignment="0" applyProtection="0"/>
    <xf numFmtId="179" fontId="40" fillId="0" borderId="0">
      <protection locked="0"/>
    </xf>
    <xf numFmtId="179" fontId="40" fillId="0" borderId="0">
      <protection locked="0"/>
    </xf>
    <xf numFmtId="179" fontId="40" fillId="0" borderId="0">
      <protection locked="0"/>
    </xf>
    <xf numFmtId="179" fontId="40" fillId="0" borderId="0">
      <protection locked="0"/>
    </xf>
    <xf numFmtId="179" fontId="40" fillId="0" borderId="0">
      <protection locked="0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179" fontId="40" fillId="0" borderId="0">
      <protection locked="0"/>
    </xf>
    <xf numFmtId="179" fontId="40" fillId="0" borderId="0">
      <protection locked="0"/>
    </xf>
    <xf numFmtId="179" fontId="40" fillId="0" borderId="0">
      <protection locked="0"/>
    </xf>
    <xf numFmtId="0" fontId="24" fillId="0" borderId="2">
      <alignment horizontal="distributed" vertical="center" wrapText="1"/>
    </xf>
    <xf numFmtId="0" fontId="46" fillId="9" borderId="0" applyNumberFormat="0" applyBorder="0" applyAlignment="0" applyProtection="0">
      <alignment vertical="center"/>
    </xf>
    <xf numFmtId="179" fontId="40" fillId="0" borderId="0">
      <protection locked="0"/>
    </xf>
    <xf numFmtId="0" fontId="46" fillId="9" borderId="0" applyNumberFormat="0" applyBorder="0" applyAlignment="0" applyProtection="0">
      <alignment vertical="center"/>
    </xf>
    <xf numFmtId="179" fontId="40" fillId="0" borderId="0">
      <protection locked="0"/>
    </xf>
    <xf numFmtId="0" fontId="55" fillId="9" borderId="0" applyNumberFormat="0" applyBorder="0" applyAlignment="0" applyProtection="0"/>
    <xf numFmtId="232" fontId="2" fillId="0" borderId="0" applyFont="0" applyFill="0" applyBorder="0" applyAlignment="0" applyProtection="0"/>
    <xf numFmtId="0" fontId="104" fillId="58" borderId="40" applyNumberFormat="0" applyAlignment="0" applyProtection="0">
      <alignment vertical="center"/>
    </xf>
    <xf numFmtId="179" fontId="40" fillId="0" borderId="0">
      <protection locked="0"/>
    </xf>
    <xf numFmtId="179" fontId="40" fillId="0" borderId="0">
      <protection locked="0"/>
    </xf>
    <xf numFmtId="179" fontId="40" fillId="0" borderId="0">
      <protection locked="0"/>
    </xf>
    <xf numFmtId="0" fontId="46" fillId="9" borderId="0" applyNumberFormat="0" applyBorder="0" applyAlignment="0" applyProtection="0">
      <alignment vertical="center"/>
    </xf>
    <xf numFmtId="179" fontId="40" fillId="0" borderId="0">
      <protection locked="0"/>
    </xf>
    <xf numFmtId="179" fontId="40" fillId="0" borderId="0">
      <protection locked="0"/>
    </xf>
    <xf numFmtId="179" fontId="40" fillId="0" borderId="0">
      <protection locked="0"/>
    </xf>
    <xf numFmtId="0" fontId="37" fillId="10" borderId="0" applyNumberFormat="0" applyBorder="0" applyAlignment="0" applyProtection="0">
      <alignment vertical="center"/>
    </xf>
    <xf numFmtId="179" fontId="54" fillId="0" borderId="0">
      <protection locked="0"/>
    </xf>
    <xf numFmtId="0" fontId="2" fillId="0" borderId="0"/>
    <xf numFmtId="179" fontId="54" fillId="0" borderId="0">
      <protection locked="0"/>
    </xf>
    <xf numFmtId="179" fontId="54" fillId="0" borderId="0">
      <protection locked="0"/>
    </xf>
    <xf numFmtId="179" fontId="54" fillId="0" borderId="0">
      <protection locked="0"/>
    </xf>
    <xf numFmtId="179" fontId="54" fillId="0" borderId="0">
      <protection locked="0"/>
    </xf>
    <xf numFmtId="179" fontId="54" fillId="0" borderId="0">
      <protection locked="0"/>
    </xf>
    <xf numFmtId="179" fontId="54" fillId="0" borderId="0">
      <protection locked="0"/>
    </xf>
    <xf numFmtId="179" fontId="54" fillId="0" borderId="0">
      <protection locked="0"/>
    </xf>
    <xf numFmtId="179" fontId="54" fillId="0" borderId="0">
      <protection locked="0"/>
    </xf>
    <xf numFmtId="179" fontId="54" fillId="0" borderId="0">
      <protection locked="0"/>
    </xf>
    <xf numFmtId="179" fontId="54" fillId="0" borderId="0">
      <protection locked="0"/>
    </xf>
    <xf numFmtId="179" fontId="54" fillId="0" borderId="0">
      <protection locked="0"/>
    </xf>
    <xf numFmtId="179" fontId="54" fillId="0" borderId="0">
      <protection locked="0"/>
    </xf>
    <xf numFmtId="179" fontId="54" fillId="0" borderId="0">
      <protection locked="0"/>
    </xf>
    <xf numFmtId="0" fontId="37" fillId="10" borderId="0" applyNumberFormat="0" applyBorder="0" applyAlignment="0" applyProtection="0">
      <alignment vertical="center"/>
    </xf>
    <xf numFmtId="179" fontId="54" fillId="0" borderId="0">
      <protection locked="0"/>
    </xf>
    <xf numFmtId="179" fontId="54" fillId="0" borderId="0">
      <protection locked="0"/>
    </xf>
    <xf numFmtId="179" fontId="54" fillId="0" borderId="0">
      <protection locked="0"/>
    </xf>
    <xf numFmtId="0" fontId="105" fillId="0" borderId="43" applyNumberFormat="0" applyFill="0" applyAlignment="0" applyProtection="0">
      <alignment vertical="center"/>
    </xf>
    <xf numFmtId="179" fontId="54" fillId="0" borderId="0">
      <protection locked="0"/>
    </xf>
    <xf numFmtId="179" fontId="54" fillId="0" borderId="0">
      <protection locked="0"/>
    </xf>
    <xf numFmtId="0" fontId="55" fillId="9" borderId="0" applyNumberFormat="0" applyBorder="0" applyAlignment="0" applyProtection="0"/>
    <xf numFmtId="0" fontId="46" fillId="9" borderId="0" applyNumberFormat="0" applyBorder="0" applyAlignment="0" applyProtection="0">
      <alignment vertical="center"/>
    </xf>
    <xf numFmtId="179" fontId="54" fillId="0" borderId="0">
      <protection locked="0"/>
    </xf>
    <xf numFmtId="179" fontId="54" fillId="0" borderId="0">
      <protection locked="0"/>
    </xf>
    <xf numFmtId="179" fontId="40" fillId="0" borderId="0">
      <protection locked="0"/>
    </xf>
    <xf numFmtId="0" fontId="46" fillId="9" borderId="0" applyNumberFormat="0" applyBorder="0" applyAlignment="0" applyProtection="0">
      <alignment vertical="center"/>
    </xf>
    <xf numFmtId="0" fontId="75" fillId="0" borderId="37" applyNumberFormat="0" applyFill="0" applyAlignment="0" applyProtection="0">
      <alignment vertical="center"/>
    </xf>
    <xf numFmtId="179" fontId="54" fillId="0" borderId="0">
      <protection locked="0"/>
    </xf>
    <xf numFmtId="9" fontId="2" fillId="0" borderId="0" applyFont="0" applyFill="0" applyBorder="0" applyAlignment="0" applyProtection="0"/>
    <xf numFmtId="0" fontId="44" fillId="0" borderId="3" applyNumberFormat="0" applyFill="0" applyProtection="0">
      <alignment horizontal="right"/>
    </xf>
    <xf numFmtId="0" fontId="71" fillId="0" borderId="36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31" fillId="0" borderId="41" applyNumberFormat="0" applyFill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31" fillId="0" borderId="41" applyNumberFormat="0" applyFill="0" applyAlignment="0" applyProtection="0">
      <alignment vertical="center"/>
    </xf>
    <xf numFmtId="0" fontId="131" fillId="0" borderId="41" applyNumberFormat="0" applyFill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64" fillId="0" borderId="27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92" fillId="0" borderId="41" applyNumberFormat="0" applyFill="0" applyAlignment="0" applyProtection="0">
      <alignment vertical="center"/>
    </xf>
    <xf numFmtId="0" fontId="75" fillId="0" borderId="37" applyNumberFormat="0" applyFill="0" applyAlignment="0" applyProtection="0">
      <alignment vertical="center"/>
    </xf>
    <xf numFmtId="0" fontId="2" fillId="0" borderId="0">
      <alignment vertical="center"/>
    </xf>
    <xf numFmtId="0" fontId="46" fillId="9" borderId="0" applyNumberFormat="0" applyBorder="0" applyAlignment="0" applyProtection="0">
      <alignment vertical="center"/>
    </xf>
    <xf numFmtId="0" fontId="75" fillId="0" borderId="37" applyNumberFormat="0" applyFill="0" applyAlignment="0" applyProtection="0">
      <alignment vertical="center"/>
    </xf>
    <xf numFmtId="0" fontId="105" fillId="0" borderId="43" applyNumberFormat="0" applyFill="0" applyAlignment="0" applyProtection="0">
      <alignment vertical="center"/>
    </xf>
    <xf numFmtId="0" fontId="105" fillId="0" borderId="43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66" fillId="0" borderId="3" applyNumberFormat="0" applyFill="0" applyProtection="0">
      <alignment horizontal="center"/>
    </xf>
    <xf numFmtId="0" fontId="165" fillId="0" borderId="0" applyNumberFormat="0" applyFill="0" applyBorder="0" applyAlignment="0" applyProtection="0"/>
    <xf numFmtId="0" fontId="167" fillId="0" borderId="19" applyNumberFormat="0" applyFill="0" applyProtection="0">
      <alignment horizont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/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63" borderId="0" applyNumberFormat="0" applyBorder="0" applyAlignment="0" applyProtection="0"/>
    <xf numFmtId="0" fontId="4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4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/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63" borderId="0" applyNumberFormat="0" applyBorder="0" applyAlignment="0" applyProtection="0"/>
    <xf numFmtId="0" fontId="55" fillId="9" borderId="0" applyNumberFormat="0" applyBorder="0" applyAlignment="0" applyProtection="0"/>
    <xf numFmtId="0" fontId="55" fillId="63" borderId="0" applyNumberFormat="0" applyBorder="0" applyAlignment="0" applyProtection="0"/>
    <xf numFmtId="0" fontId="55" fillId="9" borderId="0" applyNumberFormat="0" applyBorder="0" applyAlignment="0" applyProtection="0"/>
    <xf numFmtId="0" fontId="43" fillId="10" borderId="0" applyNumberFormat="0" applyBorder="0" applyAlignment="0" applyProtection="0"/>
    <xf numFmtId="0" fontId="55" fillId="9" borderId="0" applyNumberFormat="0" applyBorder="0" applyAlignment="0" applyProtection="0"/>
    <xf numFmtId="0" fontId="4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46" fillId="9" borderId="0" applyNumberFormat="0" applyBorder="0" applyAlignment="0" applyProtection="0">
      <alignment vertical="center"/>
    </xf>
    <xf numFmtId="0" fontId="55" fillId="63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46" fillId="9" borderId="0" applyNumberFormat="0" applyBorder="0" applyAlignment="0" applyProtection="0">
      <alignment vertical="center"/>
    </xf>
    <xf numFmtId="0" fontId="47" fillId="0" borderId="0">
      <alignment vertical="center"/>
    </xf>
    <xf numFmtId="0" fontId="46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55" fillId="63" borderId="0" applyNumberFormat="0" applyBorder="0" applyAlignment="0" applyProtection="0"/>
    <xf numFmtId="0" fontId="168" fillId="9" borderId="0" applyNumberFormat="0" applyBorder="0" applyAlignment="0" applyProtection="0"/>
    <xf numFmtId="0" fontId="55" fillId="9" borderId="0" applyNumberFormat="0" applyBorder="0" applyAlignment="0" applyProtection="0"/>
    <xf numFmtId="1" fontId="44" fillId="0" borderId="19" applyFill="0" applyProtection="0">
      <alignment horizontal="center"/>
    </xf>
    <xf numFmtId="0" fontId="46" fillId="9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top"/>
      <protection locked="0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5" fillId="63" borderId="0" applyNumberFormat="0" applyBorder="0" applyAlignment="0" applyProtection="0"/>
    <xf numFmtId="0" fontId="90" fillId="9" borderId="0" applyNumberFormat="0" applyBorder="0" applyAlignment="0" applyProtection="0">
      <alignment vertical="center"/>
    </xf>
    <xf numFmtId="0" fontId="170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top"/>
      <protection locked="0"/>
    </xf>
    <xf numFmtId="0" fontId="90" fillId="9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55" fillId="9" borderId="0" applyNumberFormat="0" applyBorder="0" applyAlignment="0" applyProtection="0"/>
    <xf numFmtId="0" fontId="43" fillId="10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55" fillId="63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2" fillId="0" borderId="0"/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55" fillId="63" borderId="0" applyNumberFormat="0" applyBorder="0" applyAlignment="0" applyProtection="0"/>
    <xf numFmtId="0" fontId="55" fillId="9" borderId="0" applyNumberFormat="0" applyBorder="0" applyAlignment="0" applyProtection="0"/>
    <xf numFmtId="0" fontId="38" fillId="37" borderId="0" applyNumberFormat="0" applyBorder="0" applyAlignment="0" applyProtection="0">
      <alignment vertical="center"/>
    </xf>
    <xf numFmtId="0" fontId="55" fillId="9" borderId="0" applyNumberFormat="0" applyBorder="0" applyAlignment="0" applyProtection="0"/>
    <xf numFmtId="0" fontId="43" fillId="73" borderId="0" applyNumberFormat="0" applyBorder="0" applyAlignment="0" applyProtection="0"/>
    <xf numFmtId="0" fontId="46" fillId="9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2" fillId="27" borderId="29" applyNumberFormat="0" applyFont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78" fillId="38" borderId="40" applyNumberFormat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43" fillId="10" borderId="0" applyNumberFormat="0" applyBorder="0" applyAlignment="0" applyProtection="0"/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top"/>
      <protection locked="0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00" fillId="38" borderId="42" applyNumberFormat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2" fillId="27" borderId="29" applyNumberFormat="0" applyFont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72" fillId="0" borderId="0"/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55" fillId="63" borderId="0" applyNumberFormat="0" applyBorder="0" applyAlignment="0" applyProtection="0"/>
    <xf numFmtId="0" fontId="2" fillId="0" borderId="0"/>
    <xf numFmtId="0" fontId="55" fillId="9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55" fillId="9" borderId="0" applyNumberFormat="0" applyBorder="0" applyAlignment="0" applyProtection="0"/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4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86" fillId="60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179" fontId="54" fillId="0" borderId="0">
      <protection locked="0"/>
    </xf>
    <xf numFmtId="0" fontId="123" fillId="0" borderId="0"/>
    <xf numFmtId="0" fontId="37" fillId="10" borderId="0" applyNumberFormat="0" applyBorder="0" applyAlignment="0" applyProtection="0">
      <alignment vertical="center"/>
    </xf>
    <xf numFmtId="0" fontId="2" fillId="0" borderId="0">
      <alignment vertical="center"/>
    </xf>
    <xf numFmtId="179" fontId="36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37" fillId="1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" fillId="0" borderId="0"/>
    <xf numFmtId="0" fontId="47" fillId="0" borderId="0">
      <alignment vertical="center"/>
    </xf>
    <xf numFmtId="0" fontId="2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7" fillId="0" borderId="0">
      <alignment vertical="center"/>
    </xf>
    <xf numFmtId="0" fontId="2" fillId="0" borderId="0">
      <alignment vertical="center"/>
    </xf>
    <xf numFmtId="0" fontId="2" fillId="0" borderId="0"/>
    <xf numFmtId="0" fontId="37" fillId="10" borderId="0" applyNumberFormat="0" applyBorder="0" applyAlignment="0" applyProtection="0">
      <alignment vertical="center"/>
    </xf>
    <xf numFmtId="0" fontId="47" fillId="0" borderId="0">
      <alignment vertical="center"/>
    </xf>
    <xf numFmtId="0" fontId="2" fillId="0" borderId="0"/>
    <xf numFmtId="0" fontId="37" fillId="10" borderId="0" applyNumberFormat="0" applyBorder="0" applyAlignment="0" applyProtection="0">
      <alignment vertical="center"/>
    </xf>
    <xf numFmtId="0" fontId="47" fillId="0" borderId="0">
      <alignment vertical="center"/>
    </xf>
    <xf numFmtId="0" fontId="79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23" fillId="0" borderId="0"/>
    <xf numFmtId="0" fontId="2" fillId="0" borderId="0"/>
    <xf numFmtId="0" fontId="2" fillId="0" borderId="0"/>
    <xf numFmtId="0" fontId="130" fillId="68" borderId="46" applyNumberFormat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04" fillId="58" borderId="40" applyNumberFormat="0" applyAlignment="0" applyProtection="0">
      <alignment vertical="center"/>
    </xf>
    <xf numFmtId="0" fontId="24" fillId="0" borderId="0"/>
    <xf numFmtId="234" fontId="24" fillId="0" borderId="2">
      <alignment vertical="center"/>
      <protection locked="0"/>
    </xf>
    <xf numFmtId="0" fontId="2" fillId="0" borderId="0"/>
    <xf numFmtId="0" fontId="2" fillId="0" borderId="0">
      <alignment vertical="center"/>
    </xf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73" fillId="60" borderId="0" applyNumberFormat="0" applyBorder="0" applyAlignment="0" applyProtection="0">
      <alignment vertical="center"/>
    </xf>
    <xf numFmtId="0" fontId="2" fillId="0" borderId="0">
      <alignment vertical="center"/>
    </xf>
    <xf numFmtId="0" fontId="39" fillId="0" borderId="0">
      <alignment vertical="center"/>
    </xf>
    <xf numFmtId="0" fontId="130" fillId="68" borderId="46" applyNumberFormat="0" applyAlignment="0" applyProtection="0">
      <alignment vertical="center"/>
    </xf>
    <xf numFmtId="0" fontId="2" fillId="0" borderId="0"/>
    <xf numFmtId="0" fontId="118" fillId="0" borderId="0">
      <alignment vertical="center"/>
    </xf>
    <xf numFmtId="0" fontId="2" fillId="0" borderId="0">
      <alignment vertical="center"/>
    </xf>
    <xf numFmtId="0" fontId="4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74" fillId="0" borderId="0"/>
    <xf numFmtId="0" fontId="2" fillId="0" borderId="0"/>
    <xf numFmtId="0" fontId="2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0" borderId="0">
      <alignment vertical="center"/>
    </xf>
    <xf numFmtId="0" fontId="2" fillId="0" borderId="0"/>
    <xf numFmtId="0" fontId="2" fillId="0" borderId="0">
      <alignment vertical="center"/>
    </xf>
    <xf numFmtId="0" fontId="37" fillId="59" borderId="0" applyNumberFormat="0" applyBorder="0" applyAlignment="0" applyProtection="0">
      <alignment vertical="center"/>
    </xf>
    <xf numFmtId="0" fontId="174" fillId="0" borderId="0"/>
    <xf numFmtId="0" fontId="47" fillId="0" borderId="0">
      <alignment vertical="center"/>
    </xf>
    <xf numFmtId="0" fontId="2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2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118" fillId="0" borderId="0" applyFill="0" applyBorder="0" applyAlignment="0"/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76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3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3" fillId="73" borderId="0" applyNumberFormat="0" applyBorder="0" applyAlignment="0" applyProtection="0"/>
    <xf numFmtId="0" fontId="43" fillId="10" borderId="0" applyNumberFormat="0" applyBorder="0" applyAlignment="0" applyProtection="0"/>
    <xf numFmtId="43" fontId="2" fillId="0" borderId="0" applyFont="0" applyFill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189" fontId="2" fillId="0" borderId="0" applyFont="0" applyFill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179" fontId="40" fillId="0" borderId="0">
      <protection locked="0"/>
    </xf>
    <xf numFmtId="0" fontId="43" fillId="73" borderId="0" applyNumberFormat="0" applyBorder="0" applyAlignment="0" applyProtection="0"/>
    <xf numFmtId="0" fontId="43" fillId="10" borderId="0" applyNumberFormat="0" applyBorder="0" applyAlignment="0" applyProtection="0"/>
    <xf numFmtId="0" fontId="43" fillId="73" borderId="0" applyNumberFormat="0" applyBorder="0" applyAlignment="0" applyProtection="0"/>
    <xf numFmtId="43" fontId="2" fillId="0" borderId="0" applyFont="0" applyFill="0" applyBorder="0" applyAlignment="0" applyProtection="0"/>
    <xf numFmtId="0" fontId="43" fillId="10" borderId="0" applyNumberFormat="0" applyBorder="0" applyAlignment="0" applyProtection="0"/>
    <xf numFmtId="43" fontId="2" fillId="0" borderId="0" applyFont="0" applyFill="0" applyBorder="0" applyAlignment="0" applyProtection="0"/>
    <xf numFmtId="0" fontId="79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  <xf numFmtId="0" fontId="37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79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>
      <alignment vertical="center"/>
    </xf>
    <xf numFmtId="0" fontId="100" fillId="38" borderId="42" applyNumberFormat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179" fontId="36" fillId="0" borderId="0">
      <protection locked="0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67" fillId="0" borderId="19" applyNumberFormat="0" applyFill="0" applyProtection="0">
      <alignment horizontal="left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0" fillId="38" borderId="42" applyNumberFormat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77" fillId="2" borderId="42" applyNumberFormat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43" fontId="84" fillId="0" borderId="0" applyFont="0" applyFill="0" applyBorder="0" applyAlignment="0" applyProtection="0"/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10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79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79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25" fillId="0" borderId="47" applyNumberFormat="0" applyFill="0" applyAlignment="0" applyProtection="0">
      <alignment vertical="center"/>
    </xf>
    <xf numFmtId="0" fontId="25" fillId="0" borderId="47" applyNumberFormat="0" applyFill="0" applyAlignment="0" applyProtection="0">
      <alignment vertical="center"/>
    </xf>
    <xf numFmtId="0" fontId="130" fillId="68" borderId="46" applyNumberFormat="0" applyAlignment="0" applyProtection="0">
      <alignment vertical="center"/>
    </xf>
    <xf numFmtId="0" fontId="25" fillId="0" borderId="47" applyNumberFormat="0" applyFill="0" applyAlignment="0" applyProtection="0">
      <alignment vertical="center"/>
    </xf>
    <xf numFmtId="0" fontId="130" fillId="68" borderId="46" applyNumberFormat="0" applyAlignment="0" applyProtection="0">
      <alignment vertical="center"/>
    </xf>
    <xf numFmtId="0" fontId="25" fillId="0" borderId="47" applyNumberFormat="0" applyFill="0" applyAlignment="0" applyProtection="0">
      <alignment vertical="center"/>
    </xf>
    <xf numFmtId="0" fontId="25" fillId="0" borderId="47" applyNumberFormat="0" applyFill="0" applyAlignment="0" applyProtection="0">
      <alignment vertical="center"/>
    </xf>
    <xf numFmtId="0" fontId="25" fillId="0" borderId="47" applyNumberFormat="0" applyFill="0" applyAlignment="0" applyProtection="0">
      <alignment vertical="center"/>
    </xf>
    <xf numFmtId="0" fontId="25" fillId="0" borderId="47" applyNumberFormat="0" applyFill="0" applyAlignment="0" applyProtection="0">
      <alignment vertical="center"/>
    </xf>
    <xf numFmtId="0" fontId="25" fillId="0" borderId="56" applyNumberFormat="0" applyFill="0" applyAlignment="0" applyProtection="0">
      <alignment vertical="center"/>
    </xf>
    <xf numFmtId="0" fontId="121" fillId="0" borderId="44" applyNumberFormat="0" applyFill="0" applyAlignment="0" applyProtection="0">
      <alignment vertical="center"/>
    </xf>
    <xf numFmtId="0" fontId="121" fillId="0" borderId="44" applyNumberFormat="0" applyFill="0" applyAlignment="0" applyProtection="0">
      <alignment vertical="center"/>
    </xf>
    <xf numFmtId="0" fontId="121" fillId="0" borderId="44" applyNumberFormat="0" applyFill="0" applyAlignment="0" applyProtection="0">
      <alignment vertical="center"/>
    </xf>
    <xf numFmtId="222" fontId="122" fillId="0" borderId="0" applyFont="0" applyFill="0" applyBorder="0" applyAlignment="0" applyProtection="0"/>
    <xf numFmtId="179" fontId="2" fillId="0" borderId="0">
      <protection locked="0"/>
    </xf>
    <xf numFmtId="222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78" fillId="38" borderId="40" applyNumberFormat="0" applyAlignment="0" applyProtection="0">
      <alignment vertical="center"/>
    </xf>
    <xf numFmtId="0" fontId="78" fillId="38" borderId="40" applyNumberFormat="0" applyAlignment="0" applyProtection="0">
      <alignment vertical="center"/>
    </xf>
    <xf numFmtId="0" fontId="78" fillId="38" borderId="40" applyNumberFormat="0" applyAlignment="0" applyProtection="0">
      <alignment vertical="center"/>
    </xf>
    <xf numFmtId="0" fontId="78" fillId="38" borderId="40" applyNumberFormat="0" applyAlignment="0" applyProtection="0">
      <alignment vertical="center"/>
    </xf>
    <xf numFmtId="0" fontId="130" fillId="68" borderId="46" applyNumberFormat="0" applyAlignment="0" applyProtection="0">
      <alignment vertical="center"/>
    </xf>
    <xf numFmtId="0" fontId="130" fillId="68" borderId="46" applyNumberFormat="0" applyAlignment="0" applyProtection="0">
      <alignment vertical="center"/>
    </xf>
    <xf numFmtId="0" fontId="130" fillId="68" borderId="46" applyNumberFormat="0" applyAlignment="0" applyProtection="0">
      <alignment vertical="center"/>
    </xf>
    <xf numFmtId="0" fontId="130" fillId="68" borderId="46" applyNumberFormat="0" applyAlignment="0" applyProtection="0">
      <alignment vertical="center"/>
    </xf>
    <xf numFmtId="0" fontId="178" fillId="68" borderId="46" applyNumberFormat="0" applyAlignment="0" applyProtection="0">
      <alignment vertical="center"/>
    </xf>
    <xf numFmtId="0" fontId="178" fillId="68" borderId="46" applyNumberFormat="0" applyAlignment="0" applyProtection="0">
      <alignment vertical="center"/>
    </xf>
    <xf numFmtId="0" fontId="178" fillId="68" borderId="46" applyNumberFormat="0" applyAlignment="0" applyProtection="0">
      <alignment vertical="center"/>
    </xf>
    <xf numFmtId="0" fontId="178" fillId="68" borderId="46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87" fillId="0" borderId="38" applyNumberFormat="0" applyFill="0" applyAlignment="0" applyProtection="0">
      <alignment vertical="center"/>
    </xf>
    <xf numFmtId="0" fontId="87" fillId="0" borderId="38" applyNumberFormat="0" applyFill="0" applyAlignment="0" applyProtection="0">
      <alignment vertical="center"/>
    </xf>
    <xf numFmtId="0" fontId="87" fillId="0" borderId="38" applyNumberFormat="0" applyFill="0" applyAlignment="0" applyProtection="0">
      <alignment vertical="center"/>
    </xf>
    <xf numFmtId="0" fontId="87" fillId="0" borderId="38" applyNumberFormat="0" applyFill="0" applyAlignment="0" applyProtection="0">
      <alignment vertical="center"/>
    </xf>
    <xf numFmtId="0" fontId="181" fillId="0" borderId="0"/>
    <xf numFmtId="0" fontId="87" fillId="0" borderId="38" applyNumberFormat="0" applyFill="0" applyAlignment="0" applyProtection="0">
      <alignment vertical="center"/>
    </xf>
    <xf numFmtId="0" fontId="87" fillId="0" borderId="38" applyNumberFormat="0" applyFill="0" applyAlignment="0" applyProtection="0">
      <alignment vertical="center"/>
    </xf>
    <xf numFmtId="0" fontId="76" fillId="0" borderId="38" applyNumberFormat="0" applyFill="0" applyAlignment="0" applyProtection="0">
      <alignment vertical="center"/>
    </xf>
    <xf numFmtId="0" fontId="76" fillId="0" borderId="38" applyNumberFormat="0" applyFill="0" applyAlignment="0" applyProtection="0">
      <alignment vertical="center"/>
    </xf>
    <xf numFmtId="235" fontId="51" fillId="0" borderId="0" applyFont="0" applyFill="0" applyBorder="0" applyAlignment="0" applyProtection="0"/>
    <xf numFmtId="236" fontId="51" fillId="0" borderId="0" applyFont="0" applyFill="0" applyBorder="0" applyAlignment="0" applyProtection="0"/>
    <xf numFmtId="179" fontId="40" fillId="0" borderId="0">
      <protection locked="0"/>
    </xf>
    <xf numFmtId="179" fontId="36" fillId="0" borderId="0">
      <protection locked="0"/>
    </xf>
    <xf numFmtId="179" fontId="36" fillId="0" borderId="0">
      <protection locked="0"/>
    </xf>
    <xf numFmtId="179" fontId="36" fillId="0" borderId="0">
      <protection locked="0"/>
    </xf>
    <xf numFmtId="179" fontId="36" fillId="0" borderId="0">
      <protection locked="0"/>
    </xf>
    <xf numFmtId="179" fontId="36" fillId="0" borderId="0">
      <protection locked="0"/>
    </xf>
    <xf numFmtId="179" fontId="40" fillId="0" borderId="0">
      <protection locked="0"/>
    </xf>
    <xf numFmtId="179" fontId="54" fillId="0" borderId="0">
      <protection locked="0"/>
    </xf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102" fillId="58" borderId="40" applyNumberFormat="0" applyAlignment="0" applyProtection="0">
      <alignment vertical="center"/>
    </xf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82" fillId="0" borderId="0"/>
    <xf numFmtId="0" fontId="154" fillId="87" borderId="0" applyNumberFormat="0" applyBorder="0" applyAlignment="0" applyProtection="0"/>
    <xf numFmtId="0" fontId="154" fillId="88" borderId="0" applyNumberFormat="0" applyBorder="0" applyAlignment="0" applyProtection="0"/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86" fillId="60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86" fillId="60" borderId="0" applyNumberFormat="0" applyBorder="0" applyAlignment="0" applyProtection="0">
      <alignment vertical="center"/>
    </xf>
    <xf numFmtId="0" fontId="86" fillId="60" borderId="0" applyNumberFormat="0" applyBorder="0" applyAlignment="0" applyProtection="0">
      <alignment vertical="center"/>
    </xf>
    <xf numFmtId="0" fontId="86" fillId="60" borderId="0" applyNumberFormat="0" applyBorder="0" applyAlignment="0" applyProtection="0">
      <alignment vertical="center"/>
    </xf>
    <xf numFmtId="0" fontId="100" fillId="38" borderId="42" applyNumberFormat="0" applyAlignment="0" applyProtection="0">
      <alignment vertical="center"/>
    </xf>
    <xf numFmtId="0" fontId="100" fillId="38" borderId="42" applyNumberFormat="0" applyAlignment="0" applyProtection="0">
      <alignment vertical="center"/>
    </xf>
    <xf numFmtId="0" fontId="100" fillId="2" borderId="42" applyNumberFormat="0" applyAlignment="0" applyProtection="0">
      <alignment vertical="center"/>
    </xf>
    <xf numFmtId="0" fontId="177" fillId="2" borderId="42" applyNumberFormat="0" applyAlignment="0" applyProtection="0">
      <alignment vertical="center"/>
    </xf>
    <xf numFmtId="0" fontId="177" fillId="2" borderId="42" applyNumberFormat="0" applyAlignment="0" applyProtection="0">
      <alignment vertical="center"/>
    </xf>
    <xf numFmtId="0" fontId="177" fillId="2" borderId="42" applyNumberFormat="0" applyAlignment="0" applyProtection="0">
      <alignment vertical="center"/>
    </xf>
    <xf numFmtId="0" fontId="104" fillId="58" borderId="40" applyNumberFormat="0" applyAlignment="0" applyProtection="0">
      <alignment vertical="center"/>
    </xf>
    <xf numFmtId="0" fontId="104" fillId="58" borderId="40" applyNumberFormat="0" applyAlignment="0" applyProtection="0">
      <alignment vertical="center"/>
    </xf>
    <xf numFmtId="0" fontId="104" fillId="58" borderId="40" applyNumberFormat="0" applyAlignment="0" applyProtection="0">
      <alignment vertical="center"/>
    </xf>
    <xf numFmtId="0" fontId="102" fillId="58" borderId="40" applyNumberFormat="0" applyAlignment="0" applyProtection="0">
      <alignment vertical="center"/>
    </xf>
    <xf numFmtId="0" fontId="172" fillId="0" borderId="0"/>
    <xf numFmtId="0" fontId="2" fillId="0" borderId="0"/>
    <xf numFmtId="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83" fillId="0" borderId="0"/>
    <xf numFmtId="41" fontId="2" fillId="0" borderId="0" applyFont="0" applyFill="0" applyBorder="0" applyAlignment="0" applyProtection="0"/>
    <xf numFmtId="0" fontId="2" fillId="27" borderId="29" applyNumberFormat="0" applyFont="0" applyAlignment="0" applyProtection="0">
      <alignment vertical="center"/>
    </xf>
    <xf numFmtId="0" fontId="2" fillId="27" borderId="29" applyNumberFormat="0" applyFont="0" applyAlignment="0" applyProtection="0">
      <alignment vertical="center"/>
    </xf>
    <xf numFmtId="0" fontId="2" fillId="27" borderId="29" applyNumberFormat="0" applyFont="0" applyAlignment="0" applyProtection="0">
      <alignment vertical="center"/>
    </xf>
    <xf numFmtId="0" fontId="2" fillId="27" borderId="29" applyNumberFormat="0" applyFont="0" applyAlignment="0" applyProtection="0">
      <alignment vertical="center"/>
    </xf>
    <xf numFmtId="0" fontId="61" fillId="27" borderId="29" applyNumberFormat="0" applyFont="0" applyAlignment="0" applyProtection="0">
      <alignment vertical="center"/>
    </xf>
    <xf numFmtId="0" fontId="44" fillId="0" borderId="2" applyNumberFormat="0"/>
    <xf numFmtId="23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8" fontId="2" fillId="0" borderId="0" applyFont="0" applyFill="0" applyBorder="0" applyAlignment="0" applyProtection="0"/>
  </cellStyleXfs>
  <cellXfs count="2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1732" applyFont="1" applyFill="1">
      <alignment vertical="center"/>
    </xf>
    <xf numFmtId="0" fontId="2" fillId="0" borderId="0" xfId="1732" applyFill="1">
      <alignment vertical="center"/>
    </xf>
    <xf numFmtId="0" fontId="3" fillId="0" borderId="0" xfId="1732" applyFont="1" applyFill="1" applyAlignment="1">
      <alignment horizontal="center" vertical="center"/>
    </xf>
    <xf numFmtId="0" fontId="4" fillId="0" borderId="0" xfId="1732" applyFont="1" applyFill="1">
      <alignment vertical="center"/>
    </xf>
    <xf numFmtId="0" fontId="4" fillId="0" borderId="0" xfId="1732" applyFont="1" applyFill="1" applyAlignment="1">
      <alignment horizontal="right" vertical="center"/>
    </xf>
    <xf numFmtId="0" fontId="5" fillId="0" borderId="1" xfId="1677" applyFont="1" applyFill="1" applyBorder="1" applyAlignment="1">
      <alignment horizontal="center" vertical="center" wrapText="1"/>
    </xf>
    <xf numFmtId="239" fontId="5" fillId="0" borderId="2" xfId="1677" applyNumberFormat="1" applyFont="1" applyFill="1" applyBorder="1" applyAlignment="1">
      <alignment horizontal="center" vertical="center" wrapText="1"/>
    </xf>
    <xf numFmtId="0" fontId="5" fillId="0" borderId="3" xfId="1677" applyFont="1" applyFill="1" applyBorder="1" applyAlignment="1">
      <alignment horizontal="center" vertical="center" wrapText="1"/>
    </xf>
    <xf numFmtId="240" fontId="0" fillId="0" borderId="2" xfId="0" applyNumberFormat="1" applyBorder="1" applyAlignment="1">
      <alignment vertical="center" wrapText="1"/>
    </xf>
    <xf numFmtId="241" fontId="0" fillId="0" borderId="2" xfId="0" applyNumberFormat="1" applyFont="1" applyBorder="1" applyAlignment="1">
      <alignment vertical="center" wrapText="1"/>
    </xf>
    <xf numFmtId="240" fontId="6" fillId="0" borderId="2" xfId="0" applyNumberFormat="1" applyFont="1" applyBorder="1" applyAlignment="1">
      <alignment vertical="center" wrapText="1"/>
    </xf>
    <xf numFmtId="49" fontId="2" fillId="0" borderId="2" xfId="1677" applyNumberFormat="1" applyFill="1" applyBorder="1" applyAlignment="1" applyProtection="1">
      <alignment horizontal="left" vertical="center" wrapText="1"/>
    </xf>
    <xf numFmtId="239" fontId="2" fillId="0" borderId="2" xfId="1677" applyNumberFormat="1" applyFill="1" applyBorder="1" applyAlignment="1" applyProtection="1">
      <alignment horizontal="right" vertical="center" wrapText="1"/>
    </xf>
    <xf numFmtId="49" fontId="2" fillId="0" borderId="2" xfId="1677" applyNumberFormat="1" applyFont="1" applyFill="1" applyBorder="1" applyAlignment="1" applyProtection="1">
      <alignment horizontal="left" vertical="center" wrapText="1"/>
    </xf>
    <xf numFmtId="0" fontId="5" fillId="0" borderId="2" xfId="1677" applyFont="1" applyBorder="1" applyAlignment="1">
      <alignment horizontal="center" vertical="center"/>
    </xf>
    <xf numFmtId="239" fontId="5" fillId="0" borderId="2" xfId="1677" applyNumberFormat="1" applyFont="1" applyFill="1" applyBorder="1" applyAlignment="1" applyProtection="1">
      <alignment horizontal="right" vertical="center" wrapText="1"/>
    </xf>
    <xf numFmtId="0" fontId="2" fillId="0" borderId="4" xfId="1732" applyFont="1" applyFill="1" applyBorder="1" applyAlignment="1">
      <alignment horizontal="center" vertical="center"/>
    </xf>
    <xf numFmtId="0" fontId="2" fillId="0" borderId="4" xfId="1732" applyFill="1" applyBorder="1" applyAlignment="1">
      <alignment horizontal="center" vertical="center"/>
    </xf>
    <xf numFmtId="0" fontId="7" fillId="0" borderId="0" xfId="1658" applyFont="1" applyAlignment="1">
      <alignment horizontal="center"/>
    </xf>
    <xf numFmtId="0" fontId="8" fillId="0" borderId="0" xfId="1757" applyFont="1" applyBorder="1" applyAlignment="1">
      <alignment horizontal="right"/>
    </xf>
    <xf numFmtId="0" fontId="8" fillId="2" borderId="2" xfId="1658" applyFont="1" applyFill="1" applyBorder="1" applyAlignment="1">
      <alignment horizontal="center" vertical="center"/>
    </xf>
    <xf numFmtId="0" fontId="8" fillId="0" borderId="2" xfId="1658" applyFont="1" applyFill="1" applyBorder="1" applyAlignment="1">
      <alignment horizontal="center" vertical="center"/>
    </xf>
    <xf numFmtId="242" fontId="8" fillId="0" borderId="2" xfId="1658" applyNumberFormat="1" applyFont="1" applyFill="1" applyBorder="1" applyAlignment="1">
      <alignment horizontal="center" vertical="center"/>
    </xf>
    <xf numFmtId="1" fontId="8" fillId="0" borderId="2" xfId="1410" applyNumberFormat="1" applyFont="1" applyFill="1" applyBorder="1" applyAlignment="1">
      <alignment horizontal="left" vertical="center"/>
    </xf>
    <xf numFmtId="243" fontId="8" fillId="0" borderId="2" xfId="1658" applyNumberFormat="1" applyFont="1" applyFill="1" applyBorder="1" applyAlignment="1">
      <alignment vertical="center"/>
    </xf>
    <xf numFmtId="0" fontId="8" fillId="0" borderId="2" xfId="1755" applyFont="1" applyFill="1" applyBorder="1" applyAlignment="1">
      <alignment vertical="center"/>
    </xf>
    <xf numFmtId="0" fontId="9" fillId="0" borderId="2" xfId="1410" applyFont="1" applyFill="1" applyBorder="1" applyAlignment="1">
      <alignment vertical="center"/>
    </xf>
    <xf numFmtId="0" fontId="10" fillId="0" borderId="2" xfId="1755" applyFont="1" applyFill="1" applyBorder="1" applyAlignment="1">
      <alignment horizontal="left" vertical="center"/>
    </xf>
    <xf numFmtId="0" fontId="8" fillId="0" borderId="2" xfId="1658" applyFont="1" applyBorder="1"/>
    <xf numFmtId="243" fontId="10" fillId="0" borderId="2" xfId="1658" applyNumberFormat="1" applyFont="1" applyBorder="1"/>
    <xf numFmtId="0" fontId="8" fillId="0" borderId="2" xfId="1658" applyFont="1" applyBorder="1" applyAlignment="1">
      <alignment horizontal="left" vertical="center" indent="1"/>
    </xf>
    <xf numFmtId="0" fontId="10" fillId="0" borderId="2" xfId="1658" applyFont="1" applyBorder="1"/>
    <xf numFmtId="0" fontId="0" fillId="0" borderId="4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243" fontId="0" fillId="0" borderId="0" xfId="0" applyNumberFormat="1" applyBorder="1" applyAlignment="1">
      <alignment horizontal="center" vertical="center"/>
    </xf>
    <xf numFmtId="243" fontId="0" fillId="0" borderId="0" xfId="0" applyNumberFormat="1" applyBorder="1" applyAlignment="1">
      <alignment horizontal="right" vertical="center"/>
    </xf>
    <xf numFmtId="0" fontId="0" fillId="0" borderId="0" xfId="0" applyAlignment="1"/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horizontal="justify" vertical="center"/>
    </xf>
    <xf numFmtId="0" fontId="14" fillId="0" borderId="0" xfId="0" applyFont="1" applyAlignment="1">
      <alignment horizontal="center" vertical="center"/>
    </xf>
    <xf numFmtId="243" fontId="0" fillId="0" borderId="10" xfId="0" applyNumberForma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right" vertical="center"/>
    </xf>
    <xf numFmtId="0" fontId="15" fillId="0" borderId="7" xfId="0" applyFont="1" applyBorder="1" applyAlignment="1">
      <alignment horizontal="left" vertical="center"/>
    </xf>
    <xf numFmtId="0" fontId="15" fillId="0" borderId="14" xfId="0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/>
    </xf>
    <xf numFmtId="0" fontId="15" fillId="0" borderId="6" xfId="0" applyFont="1" applyBorder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right" vertical="center"/>
    </xf>
    <xf numFmtId="0" fontId="15" fillId="0" borderId="9" xfId="0" applyFont="1" applyBorder="1" applyAlignment="1">
      <alignment horizontal="justify" vertical="center"/>
    </xf>
    <xf numFmtId="244" fontId="2" fillId="0" borderId="2" xfId="1677" applyNumberFormat="1" applyFill="1" applyBorder="1" applyAlignment="1" applyProtection="1">
      <alignment horizontal="right" vertical="center" wrapText="1"/>
    </xf>
    <xf numFmtId="244" fontId="5" fillId="0" borderId="2" xfId="1677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right" vertical="center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right" vertical="center"/>
    </xf>
    <xf numFmtId="0" fontId="16" fillId="0" borderId="9" xfId="0" applyFont="1" applyBorder="1" applyAlignment="1">
      <alignment horizontal="justify" vertical="center"/>
    </xf>
    <xf numFmtId="0" fontId="17" fillId="0" borderId="9" xfId="0" applyFont="1" applyBorder="1" applyAlignment="1">
      <alignment horizontal="justify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7" fillId="0" borderId="8" xfId="0" applyFont="1" applyBorder="1" applyAlignment="1">
      <alignment horizontal="justify" vertical="center"/>
    </xf>
    <xf numFmtId="0" fontId="16" fillId="0" borderId="8" xfId="0" applyFont="1" applyBorder="1" applyAlignment="1">
      <alignment horizontal="justify" vertical="center"/>
    </xf>
    <xf numFmtId="0" fontId="19" fillId="0" borderId="0" xfId="1154" applyFont="1" applyAlignment="1">
      <alignment horizontal="center" vertical="center" wrapText="1"/>
    </xf>
    <xf numFmtId="0" fontId="19" fillId="0" borderId="0" xfId="1154" applyFont="1" applyAlignment="1">
      <alignment horizontal="center" vertical="center"/>
    </xf>
    <xf numFmtId="0" fontId="2" fillId="0" borderId="0" xfId="1154">
      <alignment vertical="center"/>
    </xf>
    <xf numFmtId="0" fontId="2" fillId="0" borderId="0" xfId="1154" applyAlignment="1">
      <alignment horizontal="center" vertical="center"/>
    </xf>
    <xf numFmtId="0" fontId="2" fillId="0" borderId="2" xfId="1154" applyBorder="1" applyAlignment="1">
      <alignment horizontal="center" vertical="center"/>
    </xf>
    <xf numFmtId="0" fontId="2" fillId="0" borderId="2" xfId="1154" applyFont="1" applyBorder="1" applyAlignment="1">
      <alignment horizontal="center" vertical="center"/>
    </xf>
    <xf numFmtId="241" fontId="2" fillId="0" borderId="2" xfId="1154" applyNumberFormat="1" applyBorder="1">
      <alignment vertical="center"/>
    </xf>
    <xf numFmtId="0" fontId="20" fillId="0" borderId="2" xfId="0" applyFont="1" applyBorder="1" applyAlignment="1">
      <alignment horizontal="center" vertical="center"/>
    </xf>
    <xf numFmtId="243" fontId="0" fillId="0" borderId="2" xfId="0" applyNumberFormat="1" applyBorder="1" applyAlignment="1">
      <alignment horizontal="right" vertical="center"/>
    </xf>
    <xf numFmtId="243" fontId="2" fillId="0" borderId="2" xfId="1154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1696" applyFont="1" applyFill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244" fontId="21" fillId="0" borderId="0" xfId="0" applyNumberFormat="1" applyFont="1" applyAlignment="1"/>
    <xf numFmtId="0" fontId="22" fillId="3" borderId="2" xfId="0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 applyProtection="1">
      <alignment vertical="center"/>
      <protection locked="0"/>
    </xf>
    <xf numFmtId="1" fontId="21" fillId="4" borderId="2" xfId="0" applyNumberFormat="1" applyFont="1" applyFill="1" applyBorder="1" applyAlignment="1" applyProtection="1">
      <alignment horizontal="left" vertical="center"/>
      <protection locked="0"/>
    </xf>
    <xf numFmtId="199" fontId="21" fillId="4" borderId="2" xfId="0" applyNumberFormat="1" applyFont="1" applyFill="1" applyBorder="1" applyAlignment="1" applyProtection="1">
      <alignment horizontal="right" vertical="center"/>
      <protection locked="0"/>
    </xf>
    <xf numFmtId="1" fontId="21" fillId="3" borderId="2" xfId="0" applyNumberFormat="1" applyFont="1" applyFill="1" applyBorder="1" applyAlignment="1" applyProtection="1">
      <alignment vertical="center"/>
      <protection locked="0"/>
    </xf>
    <xf numFmtId="199" fontId="21" fillId="3" borderId="2" xfId="0" applyNumberFormat="1" applyFont="1" applyFill="1" applyBorder="1" applyAlignment="1" applyProtection="1">
      <alignment horizontal="right" vertical="center"/>
      <protection locked="0"/>
    </xf>
    <xf numFmtId="1" fontId="21" fillId="4" borderId="2" xfId="0" applyNumberFormat="1" applyFont="1" applyFill="1" applyBorder="1" applyAlignment="1" applyProtection="1">
      <alignment vertical="center"/>
      <protection locked="0"/>
    </xf>
    <xf numFmtId="0" fontId="21" fillId="3" borderId="2" xfId="0" applyNumberFormat="1" applyFont="1" applyFill="1" applyBorder="1" applyAlignment="1" applyProtection="1">
      <alignment vertical="center"/>
      <protection locked="0"/>
    </xf>
    <xf numFmtId="3" fontId="21" fillId="3" borderId="2" xfId="0" applyNumberFormat="1" applyFont="1" applyFill="1" applyBorder="1" applyAlignment="1" applyProtection="1">
      <alignment vertical="center"/>
      <protection locked="0"/>
    </xf>
    <xf numFmtId="3" fontId="21" fillId="0" borderId="2" xfId="0" applyNumberFormat="1" applyFont="1" applyFill="1" applyBorder="1" applyAlignment="1" applyProtection="1">
      <alignment vertical="center"/>
      <protection locked="0"/>
    </xf>
    <xf numFmtId="0" fontId="21" fillId="3" borderId="2" xfId="0" applyFont="1" applyFill="1" applyBorder="1" applyAlignment="1" applyProtection="1">
      <alignment vertical="center" wrapText="1"/>
      <protection locked="0"/>
    </xf>
    <xf numFmtId="199" fontId="21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21" fillId="4" borderId="2" xfId="0" applyNumberFormat="1" applyFont="1" applyFill="1" applyBorder="1" applyAlignment="1" applyProtection="1">
      <alignment vertical="center"/>
      <protection locked="0"/>
    </xf>
    <xf numFmtId="0" fontId="2" fillId="0" borderId="0" xfId="1677" applyFill="1"/>
    <xf numFmtId="0" fontId="23" fillId="3" borderId="0" xfId="1193" applyFont="1" applyFill="1" applyAlignment="1">
      <alignment horizontal="center" vertical="center"/>
    </xf>
    <xf numFmtId="0" fontId="24" fillId="3" borderId="0" xfId="1193" applyFont="1" applyFill="1" applyAlignment="1">
      <alignment horizontal="center" vertical="center"/>
    </xf>
    <xf numFmtId="0" fontId="24" fillId="3" borderId="0" xfId="1193" applyFont="1" applyFill="1" applyAlignment="1">
      <alignment vertical="center"/>
    </xf>
    <xf numFmtId="49" fontId="25" fillId="3" borderId="2" xfId="0" applyNumberFormat="1" applyFont="1" applyFill="1" applyBorder="1" applyAlignment="1">
      <alignment horizontal="center" vertical="center"/>
    </xf>
    <xf numFmtId="0" fontId="26" fillId="3" borderId="2" xfId="1193" applyFont="1" applyFill="1" applyBorder="1" applyAlignment="1">
      <alignment horizontal="center" vertical="center"/>
    </xf>
    <xf numFmtId="49" fontId="25" fillId="3" borderId="2" xfId="0" applyNumberFormat="1" applyFont="1" applyFill="1" applyBorder="1" applyAlignment="1">
      <alignment horizontal="left" vertical="center"/>
    </xf>
    <xf numFmtId="0" fontId="25" fillId="3" borderId="2" xfId="0" applyFont="1" applyFill="1" applyBorder="1" applyAlignment="1">
      <alignment horizontal="left" vertical="center"/>
    </xf>
    <xf numFmtId="199" fontId="26" fillId="3" borderId="2" xfId="1193" applyNumberFormat="1" applyFont="1" applyFill="1" applyBorder="1" applyAlignment="1">
      <alignment horizontal="right" vertical="center"/>
    </xf>
    <xf numFmtId="49" fontId="25" fillId="3" borderId="2" xfId="0" applyNumberFormat="1" applyFont="1" applyFill="1" applyBorder="1" applyAlignment="1">
      <alignment horizontal="center" vertical="center" wrapText="1"/>
    </xf>
    <xf numFmtId="49" fontId="25" fillId="3" borderId="2" xfId="0" applyNumberFormat="1" applyFont="1" applyFill="1" applyBorder="1" applyAlignment="1">
      <alignment horizontal="left" vertical="center" wrapText="1" shrinkToFit="1"/>
    </xf>
    <xf numFmtId="199" fontId="0" fillId="5" borderId="2" xfId="0" applyNumberFormat="1" applyFont="1" applyFill="1" applyBorder="1" applyAlignment="1">
      <alignment horizontal="right"/>
    </xf>
    <xf numFmtId="0" fontId="26" fillId="3" borderId="2" xfId="1744" applyNumberFormat="1" applyFont="1" applyFill="1" applyBorder="1" applyAlignment="1" applyProtection="1">
      <alignment horizontal="center" vertical="center"/>
    </xf>
    <xf numFmtId="199" fontId="26" fillId="5" borderId="2" xfId="1744" applyNumberFormat="1" applyFont="1" applyFill="1" applyBorder="1" applyAlignment="1" applyProtection="1">
      <alignment horizontal="right" vertical="center"/>
    </xf>
    <xf numFmtId="241" fontId="2" fillId="0" borderId="4" xfId="1677" applyNumberFormat="1" applyFont="1" applyFill="1" applyBorder="1" applyAlignment="1">
      <alignment horizontal="left" vertical="center" wrapText="1"/>
    </xf>
    <xf numFmtId="0" fontId="27" fillId="0" borderId="0" xfId="1154" applyFont="1" applyAlignment="1">
      <alignment horizontal="center" vertical="center"/>
    </xf>
    <xf numFmtId="0" fontId="2" fillId="0" borderId="0" xfId="1154" applyAlignment="1">
      <alignment horizontal="right" vertical="center"/>
    </xf>
    <xf numFmtId="0" fontId="2" fillId="0" borderId="2" xfId="1154" applyFont="1" applyBorder="1">
      <alignment vertical="center"/>
    </xf>
    <xf numFmtId="0" fontId="2" fillId="0" borderId="2" xfId="1154" applyBorder="1">
      <alignment vertical="center"/>
    </xf>
    <xf numFmtId="0" fontId="0" fillId="0" borderId="0" xfId="0" applyBorder="1">
      <alignment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220" fontId="29" fillId="0" borderId="15" xfId="0" applyNumberFormat="1" applyFont="1" applyBorder="1" applyAlignment="1">
      <alignment horizontal="right" vertical="center" wrapText="1"/>
    </xf>
    <xf numFmtId="0" fontId="30" fillId="0" borderId="0" xfId="767" applyNumberFormat="1" applyFont="1" applyFill="1" applyAlignment="1" applyProtection="1">
      <alignment horizontal="center" vertical="center"/>
    </xf>
    <xf numFmtId="0" fontId="29" fillId="0" borderId="16" xfId="0" applyFont="1" applyBorder="1" applyAlignment="1">
      <alignment horizontal="right" vertical="center" wrapText="1"/>
    </xf>
    <xf numFmtId="0" fontId="0" fillId="3" borderId="0" xfId="0" applyFill="1">
      <alignment vertical="center"/>
    </xf>
    <xf numFmtId="49" fontId="3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vertical="center"/>
    </xf>
    <xf numFmtId="49" fontId="21" fillId="3" borderId="17" xfId="0" applyNumberFormat="1" applyFont="1" applyFill="1" applyBorder="1" applyAlignment="1">
      <alignment horizontal="center" vertical="center"/>
    </xf>
    <xf numFmtId="49" fontId="21" fillId="3" borderId="18" xfId="0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49" fontId="21" fillId="4" borderId="2" xfId="0" applyNumberFormat="1" applyFont="1" applyFill="1" applyBorder="1" applyAlignment="1">
      <alignment horizontal="left" vertical="center"/>
    </xf>
    <xf numFmtId="0" fontId="21" fillId="4" borderId="18" xfId="0" applyFont="1" applyFill="1" applyBorder="1" applyAlignment="1">
      <alignment vertical="center"/>
    </xf>
    <xf numFmtId="199" fontId="21" fillId="4" borderId="2" xfId="0" applyNumberFormat="1" applyFont="1" applyFill="1" applyBorder="1" applyAlignment="1">
      <alignment vertical="center"/>
    </xf>
    <xf numFmtId="49" fontId="21" fillId="6" borderId="2" xfId="0" applyNumberFormat="1" applyFont="1" applyFill="1" applyBorder="1" applyAlignment="1">
      <alignment horizontal="left" vertical="center"/>
    </xf>
    <xf numFmtId="243" fontId="21" fillId="6" borderId="18" xfId="0" applyNumberFormat="1" applyFont="1" applyFill="1" applyBorder="1" applyAlignment="1" applyProtection="1">
      <alignment horizontal="left" vertical="center"/>
      <protection locked="0"/>
    </xf>
    <xf numFmtId="199" fontId="21" fillId="6" borderId="2" xfId="0" applyNumberFormat="1" applyFont="1" applyFill="1" applyBorder="1" applyAlignment="1">
      <alignment vertical="center"/>
    </xf>
    <xf numFmtId="49" fontId="21" fillId="3" borderId="2" xfId="0" applyNumberFormat="1" applyFont="1" applyFill="1" applyBorder="1" applyAlignment="1">
      <alignment horizontal="left" vertical="center"/>
    </xf>
    <xf numFmtId="243" fontId="21" fillId="3" borderId="18" xfId="0" applyNumberFormat="1" applyFont="1" applyFill="1" applyBorder="1" applyAlignment="1" applyProtection="1">
      <alignment horizontal="left" vertical="center"/>
      <protection locked="0"/>
    </xf>
    <xf numFmtId="199" fontId="21" fillId="3" borderId="2" xfId="0" applyNumberFormat="1" applyFont="1" applyFill="1" applyBorder="1" applyAlignment="1">
      <alignment vertical="center"/>
    </xf>
    <xf numFmtId="245" fontId="21" fillId="3" borderId="18" xfId="0" applyNumberFormat="1" applyFont="1" applyFill="1" applyBorder="1" applyAlignment="1" applyProtection="1">
      <alignment horizontal="left" vertical="center"/>
      <protection locked="0"/>
    </xf>
    <xf numFmtId="0" fontId="21" fillId="3" borderId="18" xfId="0" applyFont="1" applyFill="1" applyBorder="1" applyAlignment="1">
      <alignment vertical="center"/>
    </xf>
    <xf numFmtId="243" fontId="21" fillId="3" borderId="19" xfId="0" applyNumberFormat="1" applyFont="1" applyFill="1" applyBorder="1" applyAlignment="1" applyProtection="1">
      <alignment horizontal="left" vertical="center"/>
      <protection locked="0"/>
    </xf>
    <xf numFmtId="245" fontId="21" fillId="6" borderId="18" xfId="0" applyNumberFormat="1" applyFont="1" applyFill="1" applyBorder="1" applyAlignment="1" applyProtection="1">
      <alignment horizontal="left" vertical="center"/>
      <protection locked="0"/>
    </xf>
    <xf numFmtId="243" fontId="21" fillId="6" borderId="19" xfId="0" applyNumberFormat="1" applyFont="1" applyFill="1" applyBorder="1" applyAlignment="1" applyProtection="1">
      <alignment horizontal="left" vertical="center"/>
      <protection locked="0"/>
    </xf>
    <xf numFmtId="245" fontId="21" fillId="3" borderId="19" xfId="0" applyNumberFormat="1" applyFont="1" applyFill="1" applyBorder="1" applyAlignment="1" applyProtection="1">
      <alignment horizontal="left" vertical="center"/>
      <protection locked="0"/>
    </xf>
    <xf numFmtId="0" fontId="21" fillId="6" borderId="19" xfId="0" applyFont="1" applyFill="1" applyBorder="1" applyAlignment="1">
      <alignment vertical="center"/>
    </xf>
    <xf numFmtId="0" fontId="21" fillId="6" borderId="18" xfId="0" applyFont="1" applyFill="1" applyBorder="1" applyAlignment="1">
      <alignment vertical="center"/>
    </xf>
    <xf numFmtId="199" fontId="21" fillId="3" borderId="2" xfId="0" applyNumberFormat="1" applyFont="1" applyFill="1" applyBorder="1" applyAlignment="1" applyProtection="1">
      <alignment vertical="center"/>
      <protection locked="0"/>
    </xf>
    <xf numFmtId="199" fontId="21" fillId="6" borderId="2" xfId="0" applyNumberFormat="1" applyFont="1" applyFill="1" applyBorder="1" applyAlignment="1" applyProtection="1">
      <alignment vertical="center"/>
      <protection locked="0"/>
    </xf>
    <xf numFmtId="49" fontId="21" fillId="0" borderId="2" xfId="0" applyNumberFormat="1" applyFont="1" applyFill="1" applyBorder="1" applyAlignment="1">
      <alignment horizontal="left" vertical="center"/>
    </xf>
    <xf numFmtId="199" fontId="32" fillId="3" borderId="2" xfId="0" applyNumberFormat="1" applyFont="1" applyFill="1" applyBorder="1" applyAlignment="1">
      <alignment vertical="center"/>
    </xf>
    <xf numFmtId="0" fontId="21" fillId="6" borderId="18" xfId="0" applyFont="1" applyFill="1" applyBorder="1" applyAlignment="1">
      <alignment horizontal="left" vertical="center"/>
    </xf>
    <xf numFmtId="0" fontId="21" fillId="6" borderId="20" xfId="0" applyFont="1" applyFill="1" applyBorder="1" applyAlignment="1">
      <alignment vertical="center"/>
    </xf>
    <xf numFmtId="0" fontId="21" fillId="3" borderId="20" xfId="0" applyFont="1" applyFill="1" applyBorder="1" applyAlignment="1">
      <alignment vertical="center"/>
    </xf>
    <xf numFmtId="0" fontId="21" fillId="4" borderId="20" xfId="0" applyFont="1" applyFill="1" applyBorder="1" applyAlignment="1">
      <alignment vertical="center"/>
    </xf>
    <xf numFmtId="49" fontId="21" fillId="7" borderId="2" xfId="0" applyNumberFormat="1" applyFont="1" applyFill="1" applyBorder="1" applyAlignment="1">
      <alignment horizontal="left" vertical="center"/>
    </xf>
    <xf numFmtId="0" fontId="21" fillId="7" borderId="20" xfId="0" applyFont="1" applyFill="1" applyBorder="1" applyAlignment="1">
      <alignment vertical="center"/>
    </xf>
    <xf numFmtId="199" fontId="21" fillId="7" borderId="2" xfId="0" applyNumberFormat="1" applyFont="1" applyFill="1" applyBorder="1" applyAlignment="1">
      <alignment vertical="center"/>
    </xf>
    <xf numFmtId="0" fontId="21" fillId="7" borderId="18" xfId="0" applyFont="1" applyFill="1" applyBorder="1" applyAlignment="1">
      <alignment vertical="center"/>
    </xf>
    <xf numFmtId="49" fontId="21" fillId="8" borderId="2" xfId="0" applyNumberFormat="1" applyFont="1" applyFill="1" applyBorder="1" applyAlignment="1">
      <alignment horizontal="left" vertical="center"/>
    </xf>
    <xf numFmtId="0" fontId="21" fillId="8" borderId="18" xfId="0" applyFont="1" applyFill="1" applyBorder="1" applyAlignment="1">
      <alignment vertical="center"/>
    </xf>
    <xf numFmtId="199" fontId="32" fillId="8" borderId="2" xfId="0" applyNumberFormat="1" applyFont="1" applyFill="1" applyBorder="1" applyAlignment="1">
      <alignment vertical="center"/>
    </xf>
    <xf numFmtId="0" fontId="21" fillId="3" borderId="2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left" vertical="center"/>
    </xf>
    <xf numFmtId="0" fontId="22" fillId="4" borderId="18" xfId="0" applyFont="1" applyFill="1" applyBorder="1" applyAlignment="1">
      <alignment horizontal="distributed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43" fontId="5" fillId="0" borderId="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243" fontId="5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243" fontId="5" fillId="0" borderId="3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245" fontId="5" fillId="0" borderId="2" xfId="0" applyNumberFormat="1" applyFont="1" applyBorder="1" applyAlignment="1">
      <alignment horizontal="center" vertical="center" wrapText="1"/>
    </xf>
    <xf numFmtId="243" fontId="5" fillId="0" borderId="2" xfId="0" applyNumberFormat="1" applyFont="1" applyBorder="1" applyAlignment="1">
      <alignment horizontal="center" vertical="center" wrapText="1"/>
    </xf>
    <xf numFmtId="243" fontId="0" fillId="0" borderId="2" xfId="0" applyNumberFormat="1" applyFont="1" applyBorder="1" applyAlignment="1">
      <alignment horizontal="center" vertical="center" wrapText="1"/>
    </xf>
    <xf numFmtId="245" fontId="0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1" fillId="3" borderId="2" xfId="0" applyFont="1" applyFill="1" applyBorder="1" applyAlignment="1" applyProtection="1" quotePrefix="1">
      <alignment vertical="center"/>
      <protection locked="0"/>
    </xf>
  </cellXfs>
  <cellStyles count="2057">
    <cellStyle name="常规" xfId="0" builtinId="0"/>
    <cellStyle name="差_gdp" xfId="1"/>
    <cellStyle name="货币[0]" xfId="2" builtinId="7"/>
    <cellStyle name="千位分隔 2 4" xfId="3"/>
    <cellStyle name="Input [yellow]" xfId="4"/>
    <cellStyle name="??¨′" xfId="5"/>
    <cellStyle name="????" xfId="6"/>
    <cellStyle name="货币" xfId="7" builtinId="4"/>
    <cellStyle name="好_2007年结算已定项目对账单_支出汇总" xfId="8"/>
    <cellStyle name="60% - 着色 2" xfId="9"/>
    <cellStyle name="常规 2 2 4" xfId="10"/>
    <cellStyle name="?¡ì?_四区预算报人大" xfId="11"/>
    <cellStyle name="强调文字颜色 2 3 2" xfId="12"/>
    <cellStyle name="输入" xfId="13" builtinId="20"/>
    <cellStyle name="好_2010省对市县转移支付测算表(10-21）" xfId="14"/>
    <cellStyle name="20% - 强调文字颜色 3" xfId="15" builtinId="38"/>
    <cellStyle name="Accent1 5" xfId="16"/>
    <cellStyle name="好_2009年结算（最终） 2" xfId="17"/>
    <cellStyle name="Accent2 - 40%" xfId="18"/>
    <cellStyle name="千位分隔[0]" xfId="19" builtinId="6"/>
    <cellStyle name="???§??" xfId="20"/>
    <cellStyle name="Calc Percent (1)" xfId="21"/>
    <cellStyle name="40% - 强调文字颜色 3" xfId="22" builtinId="39"/>
    <cellStyle name="差" xfId="23" builtinId="27"/>
    <cellStyle name="差_省级明细_副本1.2 2" xfId="24"/>
    <cellStyle name="好_省级明细_23 2" xfId="25"/>
    <cellStyle name="常规 7 3" xfId="26"/>
    <cellStyle name="千位分隔" xfId="27" builtinId="3"/>
    <cellStyle name="差_国有资本经营预算（2011年报省人大）_支出汇总" xfId="28"/>
    <cellStyle name="60% - 强调文字颜色 3" xfId="29" builtinId="40"/>
    <cellStyle name="Accent6 4" xfId="30"/>
    <cellStyle name="好_2009年财力测算情况11.19 2" xfId="31"/>
    <cellStyle name="超链接" xfId="32" builtinId="8"/>
    <cellStyle name="标题 2 3_1.3日 2017年预算草案 - 副本" xfId="33"/>
    <cellStyle name="_筛选的中间业务流水" xfId="34"/>
    <cellStyle name="Accent2 - 60%" xfId="35"/>
    <cellStyle name="60% - 强调文字颜色 6 3 2" xfId="36"/>
    <cellStyle name="日期" xfId="37"/>
    <cellStyle name="普通" xfId="38"/>
    <cellStyle name="百分比" xfId="39" builtinId="5"/>
    <cellStyle name="百_04-19" xfId="40"/>
    <cellStyle name="3_05_四区预算报人大" xfId="41"/>
    <cellStyle name="已访问的超链接" xfId="42" builtinId="9"/>
    <cellStyle name="好_省级明细_Book1" xfId="43"/>
    <cellStyle name="Accent4 5" xfId="44"/>
    <cellStyle name="差_Book1 2" xfId="45"/>
    <cellStyle name="货" xfId="46"/>
    <cellStyle name="_ET_STYLE_NoName_00__Sheet3" xfId="47"/>
    <cellStyle name="百_NJ17-26" xfId="48"/>
    <cellStyle name="注释" xfId="49" builtinId="10"/>
    <cellStyle name="60% - 强调文字颜色 2 3" xfId="50"/>
    <cellStyle name="差_省属监狱人员级别表(驻外) 2" xfId="51"/>
    <cellStyle name="货_NJ18-15" xfId="52"/>
    <cellStyle name="Accent4_2017-市本级报人大样表-10-14" xfId="53"/>
    <cellStyle name="差_省级明细_Xl0000071_支出汇总" xfId="54"/>
    <cellStyle name="常规 6" xfId="55"/>
    <cellStyle name="60% - 强调文字颜色 2" xfId="56" builtinId="36"/>
    <cellStyle name="Entered" xfId="57"/>
    <cellStyle name="Accent6 3" xfId="58"/>
    <cellStyle name="PrePop Units (1)" xfId="59"/>
    <cellStyle name="?¡ì?" xfId="60"/>
    <cellStyle name="标题 4" xfId="61" builtinId="19"/>
    <cellStyle name="?§??[" xfId="62"/>
    <cellStyle name="差_省级明细 2" xfId="63"/>
    <cellStyle name="Comma 2" xfId="64"/>
    <cellStyle name="解释性文本 2 2" xfId="65"/>
    <cellStyle name="警告文本" xfId="66" builtinId="11"/>
    <cellStyle name="百_NJ18-39" xfId="67"/>
    <cellStyle name="注释 5" xfId="68"/>
    <cellStyle name="差_津补贴保障测算(5.21) 2" xfId="69"/>
    <cellStyle name="标题" xfId="70" builtinId="15"/>
    <cellStyle name="Calc Units (0)" xfId="71"/>
    <cellStyle name="60% - 强调文字颜色 2 2 2" xfId="72"/>
    <cellStyle name="差_省级明细_全省预算代编 2" xfId="73"/>
    <cellStyle name="?§??·" xfId="74"/>
    <cellStyle name="差_2006年28四川" xfId="75"/>
    <cellStyle name="解释性文本" xfId="76" builtinId="53"/>
    <cellStyle name="标题 1" xfId="77" builtinId="16"/>
    <cellStyle name="百分比 4" xfId="78"/>
    <cellStyle name="标题 2" xfId="79" builtinId="17"/>
    <cellStyle name="百分比 5" xfId="80"/>
    <cellStyle name="百_NJ18-14_四区预算报人大" xfId="81"/>
    <cellStyle name="百_NJ18-09_四区预算报人大" xfId="82"/>
    <cellStyle name="常规 5 2 2" xfId="83"/>
    <cellStyle name="_对公客户_1" xfId="84"/>
    <cellStyle name="60% - 强调文字颜色 1" xfId="85" builtinId="32"/>
    <cellStyle name="Accent6 2" xfId="86"/>
    <cellStyle name="Ø›ŽÅ [0]_06" xfId="87"/>
    <cellStyle name="_对公活期" xfId="88"/>
    <cellStyle name="标题 3" xfId="89" builtinId="18"/>
    <cellStyle name="_分市分省GDP_四区预算报人大" xfId="90"/>
    <cellStyle name="60% - 强调文字颜色 4" xfId="91" builtinId="44"/>
    <cellStyle name="Accent6 5" xfId="92"/>
    <cellStyle name="输出" xfId="93" builtinId="21"/>
    <cellStyle name="AÞ¸¶ [0]_INQUIRY ¿?¾÷AßAø " xfId="94"/>
    <cellStyle name="好_Book1_收入汇总" xfId="95"/>
    <cellStyle name="计算" xfId="96" builtinId="22"/>
    <cellStyle name="百_NJ17-23_四区预算报人大" xfId="97"/>
    <cellStyle name="百_NJ17-18_四区预算报人大" xfId="98"/>
    <cellStyle name="40% - 强调文字颜色 4 2" xfId="99"/>
    <cellStyle name="Ç§·" xfId="100"/>
    <cellStyle name="差_省级明细_代编全省支出预算修改_基金汇总" xfId="101"/>
    <cellStyle name="检查单元格" xfId="102" builtinId="23"/>
    <cellStyle name="Link Units (1)" xfId="103"/>
    <cellStyle name="好_2007年结算已定项目对账单_2017年预算草案（债务）" xfId="104"/>
    <cellStyle name="20% - 强调文字颜色 6" xfId="105" builtinId="50"/>
    <cellStyle name="强调文字颜色 2" xfId="106" builtinId="33"/>
    <cellStyle name="百_2005-19" xfId="107"/>
    <cellStyle name="»õ±ò[0]" xfId="108"/>
    <cellStyle name="_long term loan - others 300504" xfId="109"/>
    <cellStyle name="差_Xl0000068_基金汇总" xfId="110"/>
    <cellStyle name="链接单元格" xfId="111" builtinId="24"/>
    <cellStyle name="汇总" xfId="112" builtinId="25"/>
    <cellStyle name="标题 1 2_1.3日 2017年预算草案 - 副本" xfId="113"/>
    <cellStyle name="好_20111127汇报附表（8张）_支出汇总" xfId="114"/>
    <cellStyle name="Enter Units (0)" xfId="115"/>
    <cellStyle name="ÀH«áªº¶W³sµ²" xfId="116"/>
    <cellStyle name="°_Book3_四区预算报人大" xfId="117"/>
    <cellStyle name="60% - 强调文字颜色 4 2 3" xfId="118"/>
    <cellStyle name="好" xfId="119" builtinId="26"/>
    <cellStyle name="适中" xfId="120" builtinId="28"/>
    <cellStyle name="»õ±ò_（鸭河工区）财政预算草案表" xfId="121"/>
    <cellStyle name="Heading 3" xfId="122"/>
    <cellStyle name="着色 5" xfId="123"/>
    <cellStyle name="custom" xfId="124"/>
    <cellStyle name="20% - 强调文字颜色 3 3" xfId="125"/>
    <cellStyle name="好_省级明细_基金最终修改支出" xfId="126"/>
    <cellStyle name="20% - 强调文字颜色 5" xfId="127" builtinId="46"/>
    <cellStyle name="_ET_STYLE_NoName_00__Book1_2_Book1" xfId="128"/>
    <cellStyle name="好_津补贴保障测算（2010.3.19）" xfId="129"/>
    <cellStyle name="链接单元格 7" xfId="130"/>
    <cellStyle name="强调文字颜色 1" xfId="131" builtinId="29"/>
    <cellStyle name="百_2005-18" xfId="132"/>
    <cellStyle name="Link Units (0)" xfId="133"/>
    <cellStyle name="20% - 强调文字颜色 1" xfId="134" builtinId="30"/>
    <cellStyle name="40% - 强调文字颜色 4 3 2" xfId="135"/>
    <cellStyle name="40% - 强调文字颜色 1" xfId="136" builtinId="31"/>
    <cellStyle name="好_2010年收入预测表（20091219)）_收入汇总" xfId="137"/>
    <cellStyle name="20% - 强调文字颜色 2" xfId="138" builtinId="34"/>
    <cellStyle name="3￡_四区预算报人大" xfId="139"/>
    <cellStyle name="40% - 强调文字颜色 2" xfId="140" builtinId="35"/>
    <cellStyle name="强调文字颜色 3" xfId="141" builtinId="37"/>
    <cellStyle name="Ç§î»_四区预算报人大" xfId="142"/>
    <cellStyle name="百_NJ18-14" xfId="143"/>
    <cellStyle name="百_NJ18-09" xfId="144"/>
    <cellStyle name="差_省级明细_Xl0000071" xfId="145"/>
    <cellStyle name="差_省级明细_基金最新_2017年预算草案（债务）" xfId="146"/>
    <cellStyle name="Accent2 - 40% 2" xfId="147"/>
    <cellStyle name="千位分隔[0] 2" xfId="148"/>
    <cellStyle name="PSChar" xfId="149"/>
    <cellStyle name="强调文字颜色 4" xfId="150" builtinId="41"/>
    <cellStyle name="SAPBEXstdItem" xfId="151"/>
    <cellStyle name="_Part III.200406.Loan and Liabilities details.(Site Name)_Shenhua PBC package 050530" xfId="152"/>
    <cellStyle name="20% - 强调文字颜色 4" xfId="153" builtinId="42"/>
    <cellStyle name="???à" xfId="154"/>
    <cellStyle name="链接单元格 6" xfId="155"/>
    <cellStyle name="20% - 着色 1" xfId="156"/>
    <cellStyle name="计算 3" xfId="157"/>
    <cellStyle name="40% - 强调文字颜色 4" xfId="158" builtinId="43"/>
    <cellStyle name="好_2017年预算草案（债务）" xfId="159"/>
    <cellStyle name="强调文字颜色 5" xfId="160" builtinId="45"/>
    <cellStyle name="F2" xfId="161"/>
    <cellStyle name="40% - 强调文字颜色 5" xfId="162" builtinId="47"/>
    <cellStyle name="20% - 着色 2" xfId="163"/>
    <cellStyle name="计算 4" xfId="164"/>
    <cellStyle name="60% - 强调文字颜色 5" xfId="165" builtinId="48"/>
    <cellStyle name="强调文字颜色 6" xfId="166" builtinId="49"/>
    <cellStyle name="F3" xfId="167"/>
    <cellStyle name="20% - 强调文字颜色 3 3 2" xfId="168"/>
    <cellStyle name="40% - 强调文字颜色 6" xfId="169" builtinId="51"/>
    <cellStyle name="_弱电系统设备配置报价清单" xfId="170"/>
    <cellStyle name="20% - 着色 3" xfId="171"/>
    <cellStyle name="计算 5" xfId="172"/>
    <cellStyle name="60% - 强调文字颜色 6" xfId="173" builtinId="52"/>
    <cellStyle name="_对公活期账户" xfId="174"/>
    <cellStyle name="&#10;mouse.drv=lm" xfId="175"/>
    <cellStyle name="PSSpacer" xfId="176"/>
    <cellStyle name=" _四区预算报人大" xfId="177"/>
    <cellStyle name="20% - 强调文字颜色 6 2 4" xfId="178"/>
    <cellStyle name="常规 4_2017-市本级报人大样表-10-14" xfId="179"/>
    <cellStyle name=" " xfId="180"/>
    <cellStyle name="好_27重庆" xfId="181"/>
    <cellStyle name="_ET_STYLE_NoName_00__其他金融工具接口表" xfId="182"/>
    <cellStyle name="好_平邑" xfId="183"/>
    <cellStyle name="??" xfId="184"/>
    <cellStyle name="?? [0]" xfId="185"/>
    <cellStyle name="SAPBEXheaderText" xfId="186"/>
    <cellStyle name="???_2017-市本级报人大样表-10-14" xfId="187"/>
    <cellStyle name="???" xfId="188"/>
    <cellStyle name="差_Xl0000071" xfId="189"/>
    <cellStyle name="??????_E_A8-" xfId="190"/>
    <cellStyle name="百_NJ18-19" xfId="191"/>
    <cellStyle name="差_省级明细_政府性基金人大会表格1稿_2017年预算草案（债务）" xfId="192"/>
    <cellStyle name="???¨" xfId="193"/>
    <cellStyle name="差_省级明细_全省预算代编_基金汇总" xfId="194"/>
    <cellStyle name="_ET_STYLE_NoName_00__对公活期" xfId="195"/>
    <cellStyle name="差_津补贴保障测算(5.21)_基金汇总" xfId="196"/>
    <cellStyle name="百_NJ17-42_四区预算报人大" xfId="197"/>
    <cellStyle name="百_NJ17-37_四区预算报人大" xfId="198"/>
    <cellStyle name="差_农林水和城市维护标准支出20080505－县区合计" xfId="199"/>
    <cellStyle name="常规 4 2 3" xfId="200"/>
    <cellStyle name="常规 4 5" xfId="201"/>
    <cellStyle name="_MA-T-指标维度地图" xfId="202"/>
    <cellStyle name="???¨¤" xfId="203"/>
    <cellStyle name="差_省级明细_基金最新 2" xfId="204"/>
    <cellStyle name="???à¨" xfId="205"/>
    <cellStyle name="百_03-17" xfId="206"/>
    <cellStyle name="好_省级明细_2016年预算草案1.13_支出汇总" xfId="207"/>
    <cellStyle name="Dollar (zero dec)" xfId="208"/>
    <cellStyle name="???mal" xfId="209"/>
    <cellStyle name="??_0N-HANDLING " xfId="210"/>
    <cellStyle name="差_财政厅编制用表（2011年报省人大） 2" xfId="211"/>
    <cellStyle name="好_2011年预算大表11-26_基金汇总" xfId="212"/>
    <cellStyle name="??¡" xfId="213"/>
    <cellStyle name="百_NJ18-12_四区预算报人大" xfId="214"/>
    <cellStyle name="百_NJ18-07_四区预算报人大" xfId="215"/>
    <cellStyle name="??¡à¨" xfId="216"/>
    <cellStyle name="百_2005-18_四区预算报人大" xfId="217"/>
    <cellStyle name="3_05" xfId="218"/>
    <cellStyle name="百_NJ17-47_四区预算报人大" xfId="219"/>
    <cellStyle name="??¨" xfId="220"/>
    <cellStyle name="好_河南省----2009-05-21（补充数据）_2017年预算草案（债务）" xfId="221"/>
    <cellStyle name="标题 3 2 2" xfId="222"/>
    <cellStyle name="_long term loan - others 300504_KPMG original version_附件1：审计评估联合申报明细表" xfId="223"/>
    <cellStyle name="Accent5_2017-市本级报人大样表-10-14" xfId="224"/>
    <cellStyle name="??¨???" xfId="225"/>
    <cellStyle name="差_20111127汇报附表（8张） 2" xfId="226"/>
    <cellStyle name="差_2007年结算已定项目对账单_基金汇总" xfId="227"/>
    <cellStyle name="好_省级明细_副本1.2_基金汇总" xfId="228"/>
    <cellStyle name="千位分隔 18" xfId="229"/>
    <cellStyle name="千位分隔 23" xfId="230"/>
    <cellStyle name="Neutral" xfId="231"/>
    <cellStyle name="样式 1_20170103省级2017年预算情况表" xfId="232"/>
    <cellStyle name="60% - 强调文字颜色 4 2" xfId="233"/>
    <cellStyle name="??¨_四区预算报人大" xfId="234"/>
    <cellStyle name="°ù·ö±è" xfId="235"/>
    <cellStyle name="??¨¬" xfId="236"/>
    <cellStyle name="差_2016-2017全省国资预算" xfId="237"/>
    <cellStyle name="好_Book1_支出汇总" xfId="238"/>
    <cellStyle name="??¨¬???" xfId="239"/>
    <cellStyle name="差_河南省农村义务教育教师绩效工资测算表8-12" xfId="240"/>
    <cellStyle name="_Part III.200406.Loan and Liabilities details.(Site Name)_Shenhua PBC package 050530_附件1：审计评估联合申报明细表" xfId="241"/>
    <cellStyle name="entry box" xfId="242"/>
    <cellStyle name="好 2" xfId="243"/>
    <cellStyle name="_2005-17" xfId="244"/>
    <cellStyle name="差_20160105省级2016年预算情况表（最新）_基金汇总" xfId="245"/>
    <cellStyle name="Accent5 - 40% 2" xfId="246"/>
    <cellStyle name="??¨¬_四区预算报人大" xfId="247"/>
    <cellStyle name="差_国有资本经营预算（2011年报省人大）_2017年预算草案（债务）" xfId="248"/>
    <cellStyle name="60% - 强调文字颜色 3 3" xfId="249"/>
    <cellStyle name="差_2009年财力测算情况11.19" xfId="250"/>
    <cellStyle name="Linked Cell" xfId="251"/>
    <cellStyle name="??±" xfId="252"/>
    <cellStyle name="归盒啦_95" xfId="253"/>
    <cellStyle name="标题 4 4" xfId="254"/>
    <cellStyle name="千位分隔 5" xfId="255"/>
    <cellStyle name="40% - 强调文字颜色 4 2 2" xfId="256"/>
    <cellStyle name="差_基金安排表" xfId="257"/>
    <cellStyle name="??±ò[" xfId="258"/>
    <cellStyle name="差_河南省----2009-05-21（补充数据） 2" xfId="259"/>
    <cellStyle name="好_省级明细_全省收入代编最新_收入汇总" xfId="260"/>
    <cellStyle name="_审计调查表.V3" xfId="261"/>
    <cellStyle name="强调文字颜色 6 2 3" xfId="262"/>
    <cellStyle name="Title" xfId="263"/>
    <cellStyle name="差_省级国有资本经营预算表" xfId="264"/>
    <cellStyle name="千分位[0]" xfId="265"/>
    <cellStyle name="??ì" xfId="266"/>
    <cellStyle name="好_2011年预算表格2010.12.9" xfId="267"/>
    <cellStyle name="好_商品交易所2006--2008年税收" xfId="268"/>
    <cellStyle name="PSDec" xfId="269"/>
    <cellStyle name="??ì???" xfId="270"/>
    <cellStyle name="_2006-2_四区预算报人大" xfId="271"/>
    <cellStyle name="计算 3_1.3日 2017年预算草案 - 副本" xfId="272"/>
    <cellStyle name="差_省级明细_社保2017年预算草案1.3" xfId="273"/>
    <cellStyle name="千位分隔 5 2 2" xfId="274"/>
    <cellStyle name="??ì??[" xfId="275"/>
    <cellStyle name="??ì_四区预算报人大" xfId="276"/>
    <cellStyle name="常规 2 3 2" xfId="277"/>
    <cellStyle name="3_2005-18" xfId="278"/>
    <cellStyle name="差_（国库科、社保）2019年南阳市级财政收支及2020年预算草案表-" xfId="279"/>
    <cellStyle name="20% - 强调文字颜色 6 2 2" xfId="280"/>
    <cellStyle name="好_文体广播事业(按照总人口测算）—20080416" xfId="281"/>
    <cellStyle name="?¡ì??¡¤" xfId="282"/>
    <cellStyle name="40% - 强调文字颜色 4 4" xfId="283"/>
    <cellStyle name="差_2010年收入预测表（20091230)） 2" xfId="284"/>
    <cellStyle name="标题 2 5" xfId="285"/>
    <cellStyle name="好_国有资本经营预算（2011年报省人大）_2017年预算草案（债务）" xfId="286"/>
    <cellStyle name="?§" xfId="287"/>
    <cellStyle name="HEADER" xfId="288"/>
    <cellStyle name="20% - 强调文字颜色 2 2 4" xfId="289"/>
    <cellStyle name="差_Xl0000068_支出汇总" xfId="290"/>
    <cellStyle name="?§?" xfId="291"/>
    <cellStyle name="3_2005-19_四区预算报人大" xfId="292"/>
    <cellStyle name="?§??" xfId="293"/>
    <cellStyle name="SAPBEXfilterItem" xfId="294"/>
    <cellStyle name="强调文字颜色 5 2" xfId="295"/>
    <cellStyle name="20% - 强调文字颜色 4 2 5" xfId="296"/>
    <cellStyle name="_对私活期" xfId="297"/>
    <cellStyle name="差_省级明细_副本最新_收入汇总" xfId="298"/>
    <cellStyle name="Enter Units (1)" xfId="299"/>
    <cellStyle name="»õ±ò" xfId="300"/>
    <cellStyle name="?§??[0" xfId="301"/>
    <cellStyle name="40% - 强调文字颜色 3 2 3" xfId="302"/>
    <cellStyle name="差_Xl0000068" xfId="303"/>
    <cellStyle name="?§??_四区预算报人大" xfId="304"/>
    <cellStyle name="KPMG Heading 3" xfId="305"/>
    <cellStyle name="Î¡Ýá [0]_95" xfId="306"/>
    <cellStyle name="?§?_四区预算报人大" xfId="307"/>
    <cellStyle name="好_2010年收入预测表（20091218)）_收入汇总" xfId="308"/>
    <cellStyle name="?§_四区预算报人大" xfId="309"/>
    <cellStyle name="强调文字颜色 6 2 2" xfId="310"/>
    <cellStyle name="_MA-T-MA01.01数据完整性检查子模块-详细设计" xfId="311"/>
    <cellStyle name="?H?????W?s??" xfId="312"/>
    <cellStyle name="_接口清单" xfId="313"/>
    <cellStyle name="20% - 强调文字颜色 3 2 3" xfId="314"/>
    <cellStyle name="?W?s??" xfId="315"/>
    <cellStyle name="?鹎%U龡&amp;H?_x0008_e_x0005_9_x0006__x0007__x0001__x0001_" xfId="316"/>
    <cellStyle name="°_2006-2_四区预算报人大" xfId="317"/>
    <cellStyle name="?鹎%U龡&amp;H齲_x0001_C铣_x0014__x0007__x0001__x0001_" xfId="318"/>
    <cellStyle name="_NJ17-25" xfId="319"/>
    <cellStyle name="@_text" xfId="320"/>
    <cellStyle name="好_20111127汇报附表（8张）_收入汇总" xfId="321"/>
    <cellStyle name="_KPMG original version_(中企华)审计评估联合申报明细表.V1" xfId="322"/>
    <cellStyle name="千位分隔 11" xfId="323"/>
    <cellStyle name="ºó¼Ì³¬¼¶Á´½Ó" xfId="324"/>
    <cellStyle name="@ET_Style?@font-face" xfId="325"/>
    <cellStyle name="60% - 强调文字颜色 6 2 2" xfId="326"/>
    <cellStyle name="_(中企华)审计评估联合申报明细表.V1" xfId="327"/>
    <cellStyle name="_~1276375" xfId="328"/>
    <cellStyle name="_Part III.200406.Loan and Liabilities details.(Site Name)" xfId="329"/>
    <cellStyle name="_05" xfId="330"/>
    <cellStyle name="60% - 强调文字颜色 3 4" xfId="331"/>
    <cellStyle name="_05_四区预算报人大" xfId="332"/>
    <cellStyle name="60% - 强调文字颜色 1 3" xfId="333"/>
    <cellStyle name="_1" xfId="334"/>
    <cellStyle name="_13" xfId="335"/>
    <cellStyle name="60% - Accent1" xfId="336"/>
    <cellStyle name="标题 1 2" xfId="337"/>
    <cellStyle name="_13-19" xfId="338"/>
    <cellStyle name="60% - 着色 4" xfId="339"/>
    <cellStyle name="_13-19(1)" xfId="340"/>
    <cellStyle name="差_省级明细_副本1.2_基金汇总" xfId="341"/>
    <cellStyle name="好_省级明细_23_基金汇总" xfId="342"/>
    <cellStyle name="PSInt" xfId="343"/>
    <cellStyle name="差_2010年收入预测表（20091219)）_支出汇总" xfId="344"/>
    <cellStyle name="{Thousand [0]}" xfId="345"/>
    <cellStyle name="常规 2 4" xfId="346"/>
    <cellStyle name="_16" xfId="347"/>
    <cellStyle name="好_省级明细_基金表" xfId="348"/>
    <cellStyle name="per.style" xfId="349"/>
    <cellStyle name="{Month}" xfId="350"/>
    <cellStyle name="60% - Accent4" xfId="351"/>
    <cellStyle name="差_财政厅编制用表（2011年报省人大）_收入汇总" xfId="352"/>
    <cellStyle name="_17" xfId="353"/>
    <cellStyle name="_long term loan - others 300504_审计调查表.V3" xfId="354"/>
    <cellStyle name="千位分隔[0] 3 2" xfId="355"/>
    <cellStyle name="60% - Accent5" xfId="356"/>
    <cellStyle name="强调文字颜色 4 2" xfId="357"/>
    <cellStyle name="_17_四区预算报人大" xfId="358"/>
    <cellStyle name="常规 10_鹤壁市开发区2017年相关数据统计表报市局" xfId="359"/>
    <cellStyle name="Accent3 4" xfId="360"/>
    <cellStyle name="解释性文本 2" xfId="361"/>
    <cellStyle name="_2003-17" xfId="362"/>
    <cellStyle name="差_省级明细" xfId="363"/>
    <cellStyle name="差_省级明细_Xl0000071_2017年预算草案（债务）" xfId="364"/>
    <cellStyle name="_2003-17_四区预算报人大" xfId="365"/>
    <cellStyle name="差_2011年预算大表11-26_基金汇总" xfId="366"/>
    <cellStyle name="好_省级明细_全省预算代编_支出汇总" xfId="367"/>
    <cellStyle name="强调文字颜色 1 2 2" xfId="368"/>
    <cellStyle name="_2005-09" xfId="369"/>
    <cellStyle name="t_HVAC Equipment (3)_Book1" xfId="370"/>
    <cellStyle name="20% - 强调文字颜色 1 2" xfId="371"/>
    <cellStyle name="_2005-09_四区预算报人大" xfId="372"/>
    <cellStyle name="°_综合数据" xfId="373"/>
    <cellStyle name="_2005-17_四区预算报人大" xfId="374"/>
    <cellStyle name="差_省级明细_副本1.2_收入汇总" xfId="375"/>
    <cellStyle name="好_省级明细_23_收入汇总" xfId="376"/>
    <cellStyle name="千位分隔[0] 3 3" xfId="377"/>
    <cellStyle name="t" xfId="378"/>
    <cellStyle name="60% - Accent6" xfId="379"/>
    <cellStyle name="强调文字颜色 4 3" xfId="380"/>
    <cellStyle name="_2005-18" xfId="381"/>
    <cellStyle name="_2005-18_四区预算报人大" xfId="382"/>
    <cellStyle name="差_20 2007年河南结算单_收入汇总" xfId="383"/>
    <cellStyle name="_2005-19" xfId="384"/>
    <cellStyle name="_NJ18-13" xfId="385"/>
    <cellStyle name="F8" xfId="386"/>
    <cellStyle name="差_国有资本经营预算（2011年报省人大）_收入汇总" xfId="387"/>
    <cellStyle name="_2005-19_四区预算报人大" xfId="388"/>
    <cellStyle name="输出 3 2" xfId="389"/>
    <cellStyle name="Heading 2" xfId="390"/>
    <cellStyle name="着色 4" xfId="391"/>
    <cellStyle name="_NJ18-13_四区预算报人大" xfId="392"/>
    <cellStyle name="20% - 强调文字颜色 3 2" xfId="393"/>
    <cellStyle name="Subtotal" xfId="394"/>
    <cellStyle name="20% - 强调文字颜色 2 2 5" xfId="395"/>
    <cellStyle name="好_2007年中央财政与河南省财政年终决算结算单 2" xfId="396"/>
    <cellStyle name="_2006-2" xfId="397"/>
    <cellStyle name="Accent2 - 60% 2" xfId="398"/>
    <cellStyle name="_2008 Oracle bootcamp Event budget Plan v2" xfId="399"/>
    <cellStyle name="_20100326高清市院遂宁检察院1080P配置清单26日改" xfId="400"/>
    <cellStyle name="40% - 强调文字颜色 4 2 5" xfId="401"/>
    <cellStyle name="好_省级明细_社保2017年预算草案1.3" xfId="402"/>
    <cellStyle name="Accent3 - 60% 2" xfId="403"/>
    <cellStyle name="差_行政（人员）" xfId="404"/>
    <cellStyle name="_2010省对市县转移支付测算表(10-21）" xfId="405"/>
    <cellStyle name="差_追加科目情况表" xfId="406"/>
    <cellStyle name="_KPMG original version_附件1：审计评估联合申报明细表" xfId="407"/>
    <cellStyle name="好_省级明细_Xl0000071" xfId="408"/>
    <cellStyle name="百_NJ18-19_四区预算报人大" xfId="409"/>
    <cellStyle name="输入 6" xfId="410"/>
    <cellStyle name="_29" xfId="411"/>
    <cellStyle name="_29_四区预算报人大" xfId="412"/>
    <cellStyle name="千位分隔 27" xfId="413"/>
    <cellStyle name="数字" xfId="414"/>
    <cellStyle name="40% - 强调文字颜色 5 2 5" xfId="415"/>
    <cellStyle name="差_Xl0000068_收入汇总" xfId="416"/>
    <cellStyle name="差_省级明细_代编全省支出预算修改 2" xfId="417"/>
    <cellStyle name="_5K700" xfId="418"/>
    <cellStyle name="40% - Accent2" xfId="419"/>
    <cellStyle name="_Book1" xfId="420"/>
    <cellStyle name="F5" xfId="421"/>
    <cellStyle name="Calc Percent (2)" xfId="422"/>
    <cellStyle name="_Book1_1" xfId="423"/>
    <cellStyle name="20% - 着色 5" xfId="424"/>
    <cellStyle name="3" xfId="425"/>
    <cellStyle name="计算 7" xfId="426"/>
    <cellStyle name="_long term loan - others 300504_Shenhua PBC package 050530_(中企华)审计评估联合申报明细表.V1" xfId="427"/>
    <cellStyle name="着色 1" xfId="428"/>
    <cellStyle name="F6" xfId="429"/>
    <cellStyle name="_Book1_2" xfId="430"/>
    <cellStyle name="好_Book1_2017-市本级报人大样表-10-14" xfId="431"/>
    <cellStyle name="20% - 着色 6" xfId="432"/>
    <cellStyle name="计算 8" xfId="433"/>
    <cellStyle name="百_封面" xfId="434"/>
    <cellStyle name="着色 2" xfId="435"/>
    <cellStyle name="Accent2 - 20%" xfId="436"/>
    <cellStyle name="好_2007年结算已定项目对账单 2" xfId="437"/>
    <cellStyle name="F7" xfId="438"/>
    <cellStyle name="_Book1_3" xfId="439"/>
    <cellStyle name="差_2007年中央财政与河南省财政年终决算结算单" xfId="440"/>
    <cellStyle name="Heading 1" xfId="441"/>
    <cellStyle name="_ET_STYLE_NoName_00__对私客户" xfId="442"/>
    <cellStyle name="差_省级明细_1.3日 2017年预算草案 - 副本" xfId="443"/>
    <cellStyle name="着色 3" xfId="444"/>
    <cellStyle name="Currency [0] 2" xfId="445"/>
    <cellStyle name="_Book3" xfId="446"/>
    <cellStyle name="差_34青海" xfId="447"/>
    <cellStyle name="_文函专递0211-施工企业调查表（附件）" xfId="448"/>
    <cellStyle name="_Book3_四区预算报人大" xfId="449"/>
    <cellStyle name="20% - 强调文字颜色 6 2 5" xfId="450"/>
    <cellStyle name="_CBRE明细表" xfId="451"/>
    <cellStyle name="常规 29" xfId="452"/>
    <cellStyle name="差 2 2" xfId="453"/>
    <cellStyle name="_Ellen task" xfId="454"/>
    <cellStyle name="_ET_STYLE_NoName_00_" xfId="455"/>
    <cellStyle name="千_NJ18-15_四区预算报人大" xfId="456"/>
    <cellStyle name="百_NJ09-03_四区预算报人大" xfId="457"/>
    <cellStyle name="千位分隔[0] 2 3" xfId="458"/>
    <cellStyle name="Output 2" xfId="459"/>
    <cellStyle name="_ET_STYLE_NoName_00__2017-市本级报人大样表-10-14" xfId="460"/>
    <cellStyle name="差_省级明细_23_支出汇总" xfId="461"/>
    <cellStyle name="好_省级明细_2016年预算草案1.13" xfId="462"/>
    <cellStyle name="wrap" xfId="463"/>
    <cellStyle name="_ET_STYLE_NoName_00__Book1" xfId="464"/>
    <cellStyle name="_NJ17-24" xfId="465"/>
    <cellStyle name="_ET_STYLE_NoName_00__Book1_1" xfId="466"/>
    <cellStyle name="输入 2_1.3日 2017年预算草案 - 副本" xfId="467"/>
    <cellStyle name="标题 3 7" xfId="468"/>
    <cellStyle name="_ET_STYLE_NoName_00__Book1_1_Book1" xfId="469"/>
    <cellStyle name="°_四区预算报人大" xfId="470"/>
    <cellStyle name="差_20160105省级2016年预算情况表（最新） 2" xfId="471"/>
    <cellStyle name="Accent5 - 20%" xfId="472"/>
    <cellStyle name="好_Xl0000068_2017年预算草案（债务）" xfId="473"/>
    <cellStyle name="_ET_STYLE_NoName_00__Book1_2" xfId="474"/>
    <cellStyle name="20% - 强调文字颜色 1 3 2" xfId="475"/>
    <cellStyle name="°_17_四区预算报人大" xfId="476"/>
    <cellStyle name="计算 2 2" xfId="477"/>
    <cellStyle name="SAPBEXHLevel1X" xfId="478"/>
    <cellStyle name="差_2010年收入预测表（20091219)）_收入汇总" xfId="479"/>
    <cellStyle name="好_20160105省级2016年预算情况表（最新）_支出汇总" xfId="480"/>
    <cellStyle name="_ET_STYLE_NoName_00__Book1_3" xfId="481"/>
    <cellStyle name="40% - 强调文字颜色 3 2" xfId="482"/>
    <cellStyle name="_ET_STYLE_NoName_00__Book1_Book1" xfId="483"/>
    <cellStyle name="_NJ17-26_四区预算报人大" xfId="484"/>
    <cellStyle name="_综合数据" xfId="485"/>
    <cellStyle name="_ET_STYLE_NoName_00__MA-T-接口清单-20090508" xfId="486"/>
    <cellStyle name="_ET_STYLE_NoName_00__MA接口清单" xfId="487"/>
    <cellStyle name="20% - 强调文字颜色 6 3" xfId="488"/>
    <cellStyle name="Date 2" xfId="489"/>
    <cellStyle name="_ET_STYLE_NoName_00__对公贷款" xfId="490"/>
    <cellStyle name="好_省级明细_2016年预算草案1.13_2017年预算草案（债务）" xfId="491"/>
    <cellStyle name="_ET_STYLE_NoName_00__对公定期" xfId="492"/>
    <cellStyle name="好_20 2007年河南结算单_基金汇总" xfId="493"/>
    <cellStyle name="_ET_STYLE_NoName_00__对公客户" xfId="494"/>
    <cellStyle name="Norm੎੎" xfId="495"/>
    <cellStyle name="_对公中间业务表" xfId="496"/>
    <cellStyle name="_ET_STYLE_NoName_00__对私定期账户表" xfId="497"/>
    <cellStyle name="好_2008计算资料（8月11日终稿）" xfId="498"/>
    <cellStyle name="40% - Accent6" xfId="499"/>
    <cellStyle name="差_省级明细_2016年预算草案1.13_支出汇总" xfId="500"/>
    <cellStyle name="警告文本 3" xfId="501"/>
    <cellStyle name="_ET_STYLE_NoName_00__对私活期" xfId="502"/>
    <cellStyle name="好_基金安排表" xfId="503"/>
    <cellStyle name="标题 2 6" xfId="504"/>
    <cellStyle name="_ET_STYLE_NoName_00__对私活期账户表" xfId="505"/>
    <cellStyle name="差_省级明细_副本最新_基金汇总" xfId="506"/>
    <cellStyle name="常规 23 2" xfId="507"/>
    <cellStyle name="_MA接口清单" xfId="508"/>
    <cellStyle name="差_2007年中央财政与河南省财政年终决算结算单_支出汇总" xfId="509"/>
    <cellStyle name="_ET_STYLE_NoName_00__分摊参数接口" xfId="510"/>
    <cellStyle name="好_Book1" xfId="511"/>
    <cellStyle name="好_2006年34青海" xfId="512"/>
    <cellStyle name="_ET_STYLE_NoName_00__接口清单" xfId="513"/>
    <cellStyle name="注释 3 2" xfId="514"/>
    <cellStyle name="60% - 强调文字颜色 4 2 4" xfId="515"/>
    <cellStyle name="_ET_STYLE_NoName_00__人大附表-9-14" xfId="516"/>
    <cellStyle name="好_国有资本经营预算（2011年报省人大） 2" xfId="517"/>
    <cellStyle name="差_2010年收入预测表（20091230)）_支出汇总" xfId="518"/>
    <cellStyle name="_ET_STYLE_NoName_00__筛选的中间业务流水" xfId="519"/>
    <cellStyle name="°_纵横对比_四区预算报人大" xfId="520"/>
    <cellStyle name="_ET_STYLE_NoName_00__四区2017年预算" xfId="521"/>
    <cellStyle name="好_津补贴保障测算(5.21)" xfId="522"/>
    <cellStyle name="PrePop Currency (2)" xfId="523"/>
    <cellStyle name="SAPBEXexcCritical6" xfId="524"/>
    <cellStyle name="_ET_STYLE_NoName_00__账户基本信息" xfId="525"/>
    <cellStyle name="百_NJ17-16" xfId="526"/>
    <cellStyle name="百_NJ17-21" xfId="527"/>
    <cellStyle name="_ET_STYLE_NoName_00__账户筛选交易" xfId="528"/>
    <cellStyle name="差_平邑" xfId="529"/>
    <cellStyle name="_KPMG original version" xfId="530"/>
    <cellStyle name="注释 4" xfId="531"/>
    <cellStyle name="百_NJ18-38" xfId="532"/>
    <cellStyle name="百_NJ18-43" xfId="533"/>
    <cellStyle name="_long term loan - others 300504_(中企华)审计评估联合申报明细表.V1" xfId="534"/>
    <cellStyle name="Ø›ŽÅ_06" xfId="535"/>
    <cellStyle name="好_省级明细_代编表" xfId="536"/>
    <cellStyle name="_long term loan - others 300504_KPMG original version" xfId="537"/>
    <cellStyle name="20% - 强调文字颜色 4 2 4" xfId="538"/>
    <cellStyle name="°_纵横对比" xfId="539"/>
    <cellStyle name="常规 3 4" xfId="540"/>
    <cellStyle name="_long term loan - others 300504_KPMG original version_(中企华)审计评估联合申报明细表.V1" xfId="541"/>
    <cellStyle name="_long term loan - others 300504_Shenhua PBC package 050530" xfId="542"/>
    <cellStyle name="计算 6" xfId="543"/>
    <cellStyle name="20% - 着色 4" xfId="544"/>
    <cellStyle name="适中 3" xfId="545"/>
    <cellStyle name="{Thousand}" xfId="546"/>
    <cellStyle name="Fixed 2" xfId="547"/>
    <cellStyle name="_long term loan - others 300504_Shenhua PBC package 050530_附件1：审计评估联合申报明细表" xfId="548"/>
    <cellStyle name="F4" xfId="549"/>
    <cellStyle name="60% - 强调文字颜色 4 4" xfId="550"/>
    <cellStyle name="千位分隔 25" xfId="551"/>
    <cellStyle name="常_四区预算报人大" xfId="552"/>
    <cellStyle name="_long term loan - others 300504_附件1：审计评估联合申报明细表" xfId="553"/>
    <cellStyle name="差_省级明细_2016年预算草案" xfId="554"/>
    <cellStyle name="40% - 强调文字颜色 5 2 3" xfId="555"/>
    <cellStyle name="_MA-T-接口清单-20090508" xfId="556"/>
    <cellStyle name="千位分" xfId="557"/>
    <cellStyle name="_NJ18-27" xfId="558"/>
    <cellStyle name="千位分隔 4" xfId="559"/>
    <cellStyle name="_NJ09-05" xfId="560"/>
    <cellStyle name="标题 4 3" xfId="561"/>
    <cellStyle name="Accent1" xfId="562"/>
    <cellStyle name="_NJ18-27_四区预算报人大" xfId="563"/>
    <cellStyle name="常规 9 2" xfId="564"/>
    <cellStyle name="40% - 强调文字颜色 1 3" xfId="565"/>
    <cellStyle name="_NJ09-05_四区预算报人大" xfId="566"/>
    <cellStyle name="Ç§î»[0]" xfId="567"/>
    <cellStyle name="注释 2 6" xfId="568"/>
    <cellStyle name="_NJ17-06" xfId="569"/>
    <cellStyle name="comma-d" xfId="570"/>
    <cellStyle name="好_2006年28四川" xfId="571"/>
    <cellStyle name="好_20 2007年河南结算单_支出汇总" xfId="572"/>
    <cellStyle name="SAPBEXaggDataEmph" xfId="573"/>
    <cellStyle name="好_省级明细_Xl0000068 2" xfId="574"/>
    <cellStyle name="_NJ17-06_四区预算报人大" xfId="575"/>
    <cellStyle name="好_省级明细_2016年预算草案1.13_收入汇总" xfId="576"/>
    <cellStyle name="_NJ17-24_四区预算报人大" xfId="577"/>
    <cellStyle name="60% - 强调文字颜色 6 2 3" xfId="578"/>
    <cellStyle name="E&amp;Y House" xfId="579"/>
    <cellStyle name="强调文字颜色 5 2 4" xfId="580"/>
    <cellStyle name="千位分隔 20" xfId="581"/>
    <cellStyle name="千位分隔 15" xfId="582"/>
    <cellStyle name="_NJ17-25_四区预算报人大" xfId="583"/>
    <cellStyle name="_NJ17-26" xfId="584"/>
    <cellStyle name="标题 10" xfId="585"/>
    <cellStyle name="烹拳 [0]_ +Foil &amp; -FOIL &amp; PAPER" xfId="586"/>
    <cellStyle name="好_测算结果汇总" xfId="587"/>
    <cellStyle name="Ø›ŽÅ[0]_cashflow" xfId="588"/>
    <cellStyle name="_Part III.200406.Loan and Liabilities details.(Site Name)_(中企华)审计评估联合申报明细表.V1" xfId="589"/>
    <cellStyle name="货_NJ18-15_四区预算报人大" xfId="590"/>
    <cellStyle name="差_财政厅编制用表（2011年报省人大）" xfId="591"/>
    <cellStyle name="百_NJ17-26_四区预算报人大" xfId="592"/>
    <cellStyle name="_Part III.200406.Loan and Liabilities details.(Site Name)_KPMG original version" xfId="593"/>
    <cellStyle name="_Part III.200406.Loan and Liabilities details.(Site Name)_KPMG original version_(中企华)审计评估联合申报明细表.V1" xfId="594"/>
    <cellStyle name="0,0_x000d_&#10;NA_x000d_&#10;" xfId="595"/>
    <cellStyle name="强调文字颜色 2 2 2" xfId="596"/>
    <cellStyle name="Accent1 - 20%" xfId="597"/>
    <cellStyle name="20% - Accent1" xfId="598"/>
    <cellStyle name="_Part III.200406.Loan and Liabilities details.(Site Name)_KPMG original version_附件1：审计评估联合申报明细表" xfId="599"/>
    <cellStyle name="好_省电力2008年 工作表_基金汇总" xfId="600"/>
    <cellStyle name="40% - 强调文字颜色 2 3" xfId="601"/>
    <cellStyle name="_Part III.200406.Loan and Liabilities details.(Site Name)_Shenhua PBC package 050530_(中企华)审计评估联合申报明细表.V1" xfId="602"/>
    <cellStyle name="20% - 强调文字颜色 1 2 4" xfId="603"/>
    <cellStyle name="3_03-17" xfId="604"/>
    <cellStyle name="20% - 强调文字颜色 2 3" xfId="605"/>
    <cellStyle name="输出 2 3" xfId="606"/>
    <cellStyle name="_Part III.200406.Loan and Liabilities details.(Site Name)_附件1：审计评估联合申报明细表" xfId="607"/>
    <cellStyle name="好_Book1_1" xfId="608"/>
    <cellStyle name="60% - 强调文字颜色 5 2 4" xfId="609"/>
    <cellStyle name="已瀏覽過的超連結" xfId="610"/>
    <cellStyle name="好_分县成本差异系数" xfId="611"/>
    <cellStyle name="_Part III.200406.Loan and Liabilities details.(Site Name)_审计调查表.V3" xfId="612"/>
    <cellStyle name="千位分隔 2" xfId="613"/>
    <cellStyle name="_Shenhua PBC package 050530" xfId="614"/>
    <cellStyle name="Accent3 - 40% 2" xfId="615"/>
    <cellStyle name="_Shenhua PBC package 050530_(中企华)审计评估联合申报明细表.V1" xfId="616"/>
    <cellStyle name="Pourcentage_pldt" xfId="617"/>
    <cellStyle name="_Shenhua PBC package 050530_附件1：审计评估联合申报明细表" xfId="618"/>
    <cellStyle name="_参加人员情况调查表_consolidate" xfId="619"/>
    <cellStyle name="3f1?assumption(tj)t" xfId="620"/>
    <cellStyle name="_参加人员情况调查表_consolidate 2" xfId="621"/>
    <cellStyle name="标题 5 3" xfId="622"/>
    <cellStyle name="好_省级明细_副本最新_支出汇总" xfId="623"/>
    <cellStyle name="_定稿" xfId="624"/>
    <cellStyle name="³£¹æ" xfId="625"/>
    <cellStyle name="_定稿_四区预算报人大" xfId="626"/>
    <cellStyle name="好_2006年33甘肃" xfId="627"/>
    <cellStyle name="_对公贷款" xfId="628"/>
    <cellStyle name="标题 3 3_1.3日 2017年预算草案 - 副本" xfId="629"/>
    <cellStyle name="40% - 强调文字颜色 2 2 2" xfId="630"/>
    <cellStyle name="_对公定期" xfId="631"/>
    <cellStyle name="60% - Accent3" xfId="632"/>
    <cellStyle name="°_Book3" xfId="633"/>
    <cellStyle name="_对公客户" xfId="634"/>
    <cellStyle name="NormalX" xfId="635"/>
    <cellStyle name="好_Book1_人大附表-9-14" xfId="636"/>
    <cellStyle name="好_2007年中央财政与河南省财政年终决算结算单_基金汇总" xfId="637"/>
    <cellStyle name="_对公中间业务" xfId="638"/>
    <cellStyle name="60% - 强调文字颜色 5 3 2" xfId="639"/>
    <cellStyle name="_对私贷款账户表" xfId="640"/>
    <cellStyle name="RowLevel_0" xfId="641"/>
    <cellStyle name="60% - 强调文字颜色 6 4" xfId="642"/>
    <cellStyle name="_对私定期账户表" xfId="643"/>
    <cellStyle name="好_Xl0000071_收入汇总" xfId="644"/>
    <cellStyle name="差_省级明细_冬梅3_收入汇总" xfId="645"/>
    <cellStyle name="3￡" xfId="646"/>
    <cellStyle name="_对私活期账户" xfId="647"/>
    <cellStyle name="_对私客户" xfId="648"/>
    <cellStyle name="°_2006-2" xfId="649"/>
    <cellStyle name="_对私客户_1" xfId="650"/>
    <cellStyle name="Date_03.10meireyuan" xfId="651"/>
    <cellStyle name="_对私中间业务表" xfId="652"/>
    <cellStyle name="Accent5 - 40%" xfId="653"/>
    <cellStyle name="_房屋建筑评估申报表" xfId="654"/>
    <cellStyle name="标题 1 2 2" xfId="655"/>
    <cellStyle name="_分市分省GDP" xfId="656"/>
    <cellStyle name="Accent1 - 20% 2" xfId="657"/>
    <cellStyle name="20% - 强调文字颜色 1 3" xfId="658"/>
    <cellStyle name="差_2014年12月财政月报" xfId="659"/>
    <cellStyle name="_分摊参数接口" xfId="660"/>
    <cellStyle name="°_副本2006-2_四区预算报人大" xfId="661"/>
    <cellStyle name="百_NJ17-25_四区预算报人大" xfId="662"/>
    <cellStyle name="표준_(정보부문)월별인원계획" xfId="663"/>
    <cellStyle name="_附件1：审计评估联合申报明细表" xfId="664"/>
    <cellStyle name="{Comma [0]}" xfId="665"/>
    <cellStyle name="_副本2006-2" xfId="666"/>
    <cellStyle name="60% - 强调文字颜色 5 2 2" xfId="667"/>
    <cellStyle name="差_收入汇总" xfId="668"/>
    <cellStyle name="_副本2006-2_四区预算报人大" xfId="669"/>
    <cellStyle name="40% - 强调文字颜色 4 2 4" xfId="670"/>
    <cellStyle name="千位分隔 7" xfId="671"/>
    <cellStyle name="_副本2006-2新" xfId="672"/>
    <cellStyle name="{Date}" xfId="673"/>
    <cellStyle name="40% - 强调文字颜色 1 2 4" xfId="674"/>
    <cellStyle name="百_NJ18-03" xfId="675"/>
    <cellStyle name="_副本2006-2新_四区预算报人大" xfId="676"/>
    <cellStyle name="_管网二所 K (02-04)" xfId="677"/>
    <cellStyle name="好_财政厅编制用表（2011年报省人大）" xfId="678"/>
    <cellStyle name="_四所 (K844)" xfId="679"/>
    <cellStyle name="{Z'0000(4 dec)}" xfId="680"/>
    <cellStyle name="百_NJ18-06_四区预算报人大" xfId="681"/>
    <cellStyle name="百_NJ18-11_四区预算报人大" xfId="682"/>
    <cellStyle name="_账户基本信息" xfId="683"/>
    <cellStyle name="_账户筛选交易" xfId="684"/>
    <cellStyle name="20% - 强调文字颜色 5 3 2" xfId="685"/>
    <cellStyle name="百分比 3" xfId="686"/>
    <cellStyle name="好_行政公检法测算" xfId="687"/>
    <cellStyle name="_综合数据_四区预算报人大" xfId="688"/>
    <cellStyle name="20% - 强调文字颜色 3 2 5" xfId="689"/>
    <cellStyle name="_纵横对比" xfId="690"/>
    <cellStyle name="{Comma}" xfId="691"/>
    <cellStyle name="SAPBEXexcGood1" xfId="692"/>
    <cellStyle name="差 3" xfId="693"/>
    <cellStyle name="好_省级明细_政府性基金人大会表格1稿_支出汇总" xfId="694"/>
    <cellStyle name="{Percent}" xfId="695"/>
    <cellStyle name="差_20111127汇报附表（8张）_支出汇总" xfId="696"/>
    <cellStyle name="{Z'0000(1 dec)}" xfId="697"/>
    <cellStyle name="百_NJ17-08_四区预算报人大" xfId="698"/>
    <cellStyle name="¡ã¨" xfId="699"/>
    <cellStyle name="Accent6_2006年33甘肃" xfId="700"/>
    <cellStyle name="百_NJ09-05" xfId="701"/>
    <cellStyle name="¤@¯ë_OTT-Con00" xfId="702"/>
    <cellStyle name="60% - 强调文字颜色 5 2" xfId="703"/>
    <cellStyle name="e鯪9Y_x000b__Book1" xfId="704"/>
    <cellStyle name="好_2011年全省及省级预计2011-12-12_基金汇总" xfId="705"/>
    <cellStyle name="»õ" xfId="706"/>
    <cellStyle name="20% - 强调文字颜色 4 2 3" xfId="707"/>
    <cellStyle name="好_津补贴保障测算(5.21) 2" xfId="708"/>
    <cellStyle name="差_Book1_四区2017年预算" xfId="709"/>
    <cellStyle name="Accent6 - 40%" xfId="710"/>
    <cellStyle name="常规 3 3" xfId="711"/>
    <cellStyle name="»õ±ò[" xfId="712"/>
    <cellStyle name="差_2010省级行政性收费专项收入批复" xfId="713"/>
    <cellStyle name="Accent4 - 40% 2" xfId="714"/>
    <cellStyle name="差_07临沂" xfId="715"/>
    <cellStyle name="差_省级明细_2016年预算草案1.13_收入汇总" xfId="716"/>
    <cellStyle name="差_教育(按照总人口测算）—20080416" xfId="717"/>
    <cellStyle name="°" xfId="718"/>
    <cellStyle name="千位分隔 2 2 3 3" xfId="719"/>
    <cellStyle name="Normal 3" xfId="720"/>
    <cellStyle name="好_2011年全省及省级预计2011-12-12_收入汇总" xfId="721"/>
    <cellStyle name="常规 2 11" xfId="722"/>
    <cellStyle name="°_05" xfId="723"/>
    <cellStyle name="°_05_四区预算报人大" xfId="724"/>
    <cellStyle name="°_1" xfId="725"/>
    <cellStyle name="°_1_四区预算报人大" xfId="726"/>
    <cellStyle name="千位分隔 2 3" xfId="727"/>
    <cellStyle name="°_17" xfId="728"/>
    <cellStyle name="60% - 强调文字颜色 1 3 2" xfId="729"/>
    <cellStyle name="差_MA-T-MA01.01数据完整性检查子模块-详细设计" xfId="730"/>
    <cellStyle name="°_2003-17" xfId="731"/>
    <cellStyle name="差_Xl0000068 2" xfId="732"/>
    <cellStyle name="Minus (0)" xfId="733"/>
    <cellStyle name="40% - 强调文字颜色 4 3" xfId="734"/>
    <cellStyle name="差_12滨州" xfId="735"/>
    <cellStyle name="°_2003-17_四区预算报人大" xfId="736"/>
    <cellStyle name="Accent6 - 20% 2" xfId="737"/>
    <cellStyle name="好_省级明细_冬梅3 2" xfId="738"/>
    <cellStyle name="°_NJ17-14" xfId="739"/>
    <cellStyle name="°_NJ17-14_四区预算报人大" xfId="740"/>
    <cellStyle name="千位分隔 2 2 2 2 2" xfId="741"/>
    <cellStyle name="°_定稿" xfId="742"/>
    <cellStyle name="60% - 着色 3" xfId="743"/>
    <cellStyle name="°_定稿_四区预算报人大" xfId="744"/>
    <cellStyle name="差_省级明细_全省预算代编" xfId="745"/>
    <cellStyle name="60% - 强调文字颜色 2 2" xfId="746"/>
    <cellStyle name="°_副本2006-2" xfId="747"/>
    <cellStyle name="百_NJ17-25" xfId="748"/>
    <cellStyle name="20% - 强调文字颜色 4 4" xfId="749"/>
    <cellStyle name="汇总 7" xfId="750"/>
    <cellStyle name="差_2010年收入预测表（20091218)）_支出汇总" xfId="751"/>
    <cellStyle name="差_2009年财力测算情况11.19 2" xfId="752"/>
    <cellStyle name="60% - 强调文字颜色 3 3 2" xfId="753"/>
    <cellStyle name="°_副本2006-2新" xfId="754"/>
    <cellStyle name="°_副本2006-2新_四区预算报人大" xfId="755"/>
    <cellStyle name="百_05" xfId="756"/>
    <cellStyle name="°_综合数据_四区预算报人大" xfId="757"/>
    <cellStyle name="°ù·" xfId="758"/>
    <cellStyle name="百_NJ18-05" xfId="759"/>
    <cellStyle name="百_NJ18-10" xfId="760"/>
    <cellStyle name="差_2007结算与财力(6.2)_基金汇总" xfId="761"/>
    <cellStyle name="百分比 2" xfId="762"/>
    <cellStyle name="¶W³sµ²" xfId="763"/>
    <cellStyle name="好 2 4" xfId="764"/>
    <cellStyle name="40% - 强调文字颜色 5 3" xfId="765"/>
    <cellStyle name="0,0&#10;&#10;NA&#10;&#10;" xfId="766"/>
    <cellStyle name="常规_439B6D647C250158E0530A0804CC3FF1" xfId="767"/>
    <cellStyle name="60% - 强调文字颜色 3 2 2" xfId="768"/>
    <cellStyle name="Ç§·öî»[0]" xfId="769"/>
    <cellStyle name="强调文字颜色 2 2 3" xfId="770"/>
    <cellStyle name="20% - Accent2" xfId="771"/>
    <cellStyle name="60% - 强调文字颜色 3 2 3" xfId="772"/>
    <cellStyle name="强调文字颜色 2 2 4" xfId="773"/>
    <cellStyle name="20% - Accent3" xfId="774"/>
    <cellStyle name="SAPBEXexcBad7" xfId="775"/>
    <cellStyle name="60% - 强调文字颜色 3 2 4" xfId="776"/>
    <cellStyle name="20% - Accent4" xfId="777"/>
    <cellStyle name="Accent6 - 60% 2" xfId="778"/>
    <cellStyle name="SAPBEXexcBad8" xfId="779"/>
    <cellStyle name="货币[" xfId="780"/>
    <cellStyle name="20% - Accent5" xfId="781"/>
    <cellStyle name="好_2009年省对市县转移支付测算表(9.27)" xfId="782"/>
    <cellStyle name="3f1?p&amp;l(tj)i" xfId="783"/>
    <cellStyle name="好_2007结算与财力(6.2) 2" xfId="784"/>
    <cellStyle name="³£_四区预算报人大" xfId="785"/>
    <cellStyle name="SAPBEXexcBad9" xfId="786"/>
    <cellStyle name="解释性文本 3 2" xfId="787"/>
    <cellStyle name="差_2006年30云南" xfId="788"/>
    <cellStyle name="20% - Accent6" xfId="789"/>
    <cellStyle name="好_省级明细_全省收入代编最新_基金汇总" xfId="790"/>
    <cellStyle name="差_省级明细_Xl0000071_收入汇总" xfId="791"/>
    <cellStyle name="标题 3 2_1.3日 2017年预算草案 - 副本" xfId="792"/>
    <cellStyle name="20% - 强调文字颜色 1 2 2" xfId="793"/>
    <cellStyle name="40% - 强调文字颜色 2 2" xfId="794"/>
    <cellStyle name="20% - 强调文字颜色 1 2 3" xfId="795"/>
    <cellStyle name="SAPBEXresData" xfId="796"/>
    <cellStyle name="20% - 强调文字颜色 1 2 5" xfId="797"/>
    <cellStyle name="20% - 强调文字颜色 1 4" xfId="798"/>
    <cellStyle name="差_Xl0000071_收入汇总" xfId="799"/>
    <cellStyle name="20% - 强调文字颜色 2 2" xfId="800"/>
    <cellStyle name="百_NJ18-27_四区预算报人大" xfId="801"/>
    <cellStyle name="百_NJ18-32_四区预算报人大" xfId="802"/>
    <cellStyle name="20% - 强调文字颜色 2 2 2" xfId="803"/>
    <cellStyle name="差_下文（表）" xfId="804"/>
    <cellStyle name="20% - 强调文字颜色 2 2 3" xfId="805"/>
    <cellStyle name="Enter Units (2)" xfId="806"/>
    <cellStyle name="20% - 强调文字颜色 2 3 2" xfId="807"/>
    <cellStyle name="百_NJ09-08_四区预算报人大" xfId="808"/>
    <cellStyle name="20% - 强调文字颜色 2 4" xfId="809"/>
    <cellStyle name="20% - 强调文字颜色 3 2 2" xfId="810"/>
    <cellStyle name="千_NJ17-06_四区预算报人大" xfId="811"/>
    <cellStyle name="³¬¼¶Á´½Ó" xfId="812"/>
    <cellStyle name="链接单元格 3_1.3日 2017年预算草案 - 副本" xfId="813"/>
    <cellStyle name="20% - 强调文字颜色 3 2 4" xfId="814"/>
    <cellStyle name="60% - 强调文字颜色 1 2" xfId="815"/>
    <cellStyle name="20% - 强调文字颜色 3 4" xfId="816"/>
    <cellStyle name="着色 6" xfId="817"/>
    <cellStyle name="商品名称" xfId="818"/>
    <cellStyle name="Heading 4" xfId="819"/>
    <cellStyle name="20% - 强调文字颜色 4 2" xfId="820"/>
    <cellStyle name="Mon閠aire_!!!GO" xfId="821"/>
    <cellStyle name="20% - 强调文字颜色 4 2 2" xfId="822"/>
    <cellStyle name="20% - 强调文字颜色 4 3" xfId="823"/>
    <cellStyle name="Monétaire [0]_!!!GO" xfId="824"/>
    <cellStyle name="20% - 强调文字颜色 4 3 2" xfId="825"/>
    <cellStyle name="20% - 强调文字颜色 5 2" xfId="826"/>
    <cellStyle name="40% - 着色 2" xfId="827"/>
    <cellStyle name="20% - 强调文字颜色 5 2 2" xfId="828"/>
    <cellStyle name="SAPBEXHLevel3" xfId="829"/>
    <cellStyle name="差_行政(燃修费)" xfId="830"/>
    <cellStyle name="40% - 着色 3" xfId="831"/>
    <cellStyle name="20% - 强调文字颜色 5 2 3" xfId="832"/>
    <cellStyle name="40% - 着色 4" xfId="833"/>
    <cellStyle name="20% - 强调文字颜色 5 2 4" xfId="834"/>
    <cellStyle name="40% - 着色 5" xfId="835"/>
    <cellStyle name="20% - 强调文字颜色 5 2 5" xfId="836"/>
    <cellStyle name="20% - 强调文字颜色 5 3" xfId="837"/>
    <cellStyle name="60% - 强调文字颜色 6 2 4" xfId="838"/>
    <cellStyle name="20% - 强调文字颜色 6 2" xfId="839"/>
    <cellStyle name="AeE­_INQUIRY ¿μ¾÷AßAø " xfId="840"/>
    <cellStyle name="差_县区合并测算20080423(按照各省比重）" xfId="841"/>
    <cellStyle name="20% - 强调文字颜色 6 2 3" xfId="842"/>
    <cellStyle name="20% - 强调文字颜色 6 3 2" xfId="843"/>
    <cellStyle name="Accent5 3" xfId="844"/>
    <cellStyle name="3?" xfId="845"/>
    <cellStyle name="Comma  - Style3" xfId="846"/>
    <cellStyle name="Accent2" xfId="847"/>
    <cellStyle name="3_四区预算报人大" xfId="848"/>
    <cellStyle name="40% - 强调文字颜色 1 4" xfId="849"/>
    <cellStyle name="3?ê" xfId="850"/>
    <cellStyle name="3_03-17_四区预算报人大" xfId="851"/>
    <cellStyle name="60% - 强调文字颜色 5 3" xfId="852"/>
    <cellStyle name="差_05潍坊" xfId="853"/>
    <cellStyle name="40% - 强调文字颜色 5 3 2" xfId="854"/>
    <cellStyle name="3_04-19" xfId="855"/>
    <cellStyle name="60% - 强调文字颜色 1 2 2" xfId="856"/>
    <cellStyle name="3_04-19_四区预算报人大" xfId="857"/>
    <cellStyle name="百_NJ17-08" xfId="858"/>
    <cellStyle name="60% - 着色 6" xfId="859"/>
    <cellStyle name="标题 1 4" xfId="860"/>
    <cellStyle name="好_其他部门(按照总人口测算）—20080416" xfId="861"/>
    <cellStyle name="好_2010年收入预测表（20091230)）" xfId="862"/>
    <cellStyle name="3_2005-18_四区预算报人大" xfId="863"/>
    <cellStyle name="3_2005-19" xfId="864"/>
    <cellStyle name="差_财政厅编制用表（2011年报省人大）_支出汇总" xfId="865"/>
    <cellStyle name="3_封面" xfId="866"/>
    <cellStyle name="百分比 2 3" xfId="867"/>
    <cellStyle name="强调文字颜色 2 3" xfId="868"/>
    <cellStyle name="3_封面_四区预算报人大" xfId="869"/>
    <cellStyle name="差_20160105省级2016年预算情况表（最新）_2017年预算草案（债务）" xfId="870"/>
    <cellStyle name="3¡" xfId="871"/>
    <cellStyle name="³£" xfId="872"/>
    <cellStyle name="差_2007结算与财力(6.2)" xfId="873"/>
    <cellStyle name="Normal - Style1 2" xfId="874"/>
    <cellStyle name="3￡1" xfId="875"/>
    <cellStyle name="Normal_!!!GO" xfId="876"/>
    <cellStyle name="差_2010省级行政性收费专项收入批复 2" xfId="877"/>
    <cellStyle name="60% - 强调文字颜色 1 2 4" xfId="878"/>
    <cellStyle name="3f1?0]_assumption(tj))" xfId="879"/>
    <cellStyle name="样式 1 3" xfId="880"/>
    <cellStyle name="3L1a_assumption(tj)" xfId="881"/>
    <cellStyle name="好_省级明细_全省收入代编最新_2017年预算草案（债务）" xfId="882"/>
    <cellStyle name="差_2008年财政收支预算草案(1.4)_基金汇总" xfId="883"/>
    <cellStyle name="40% - Accent1" xfId="884"/>
    <cellStyle name="40% - Accent3" xfId="885"/>
    <cellStyle name="标题 1 3_1.3日 2017年预算草案 - 副本" xfId="886"/>
    <cellStyle name="好_山东省民生支出标准" xfId="887"/>
    <cellStyle name="40% - Accent4" xfId="888"/>
    <cellStyle name="Normal - Style1" xfId="889"/>
    <cellStyle name="警告文本 2" xfId="890"/>
    <cellStyle name="40% - Accent5" xfId="891"/>
    <cellStyle name="add" xfId="892"/>
    <cellStyle name="AeE­ [0]_INQUIRY ¿μ¾÷AßAø " xfId="893"/>
    <cellStyle name="40% - 强调文字颜色 1 2" xfId="894"/>
    <cellStyle name="40% - 强调文字颜色 1 2 2" xfId="895"/>
    <cellStyle name="百_NJ18-01" xfId="896"/>
    <cellStyle name="Calc Units (1)" xfId="897"/>
    <cellStyle name="40% - 强调文字颜色 1 2 3" xfId="898"/>
    <cellStyle name="百_NJ18-02" xfId="899"/>
    <cellStyle name="40% - 强调文字颜色 1 2 5" xfId="900"/>
    <cellStyle name="百_NJ18-04" xfId="901"/>
    <cellStyle name="Accent1 2" xfId="902"/>
    <cellStyle name="好_2011年预算大表11-26_收入汇总" xfId="903"/>
    <cellStyle name="差_省级明细_Book1_2017年预算草案（债务）" xfId="904"/>
    <cellStyle name="STANDARD" xfId="905"/>
    <cellStyle name="40% - 强调文字颜色 1 3 2" xfId="906"/>
    <cellStyle name="注释 7" xfId="907"/>
    <cellStyle name="40% - 强调文字颜色 2 2 3" xfId="908"/>
    <cellStyle name="40% - 强调文字颜色 2 2 4" xfId="909"/>
    <cellStyle name="40% - 强调文字颜色 2 2 5" xfId="910"/>
    <cellStyle name="百_2005-19_四区预算报人大" xfId="911"/>
    <cellStyle name="差_2006年33甘肃" xfId="912"/>
    <cellStyle name="40% - 强调文字颜色 2 3 2" xfId="913"/>
    <cellStyle name="40% - 强调文字颜色 3 2 2" xfId="914"/>
    <cellStyle name="40% - 强调文字颜色 3 2 4" xfId="915"/>
    <cellStyle name="差_市辖区测算20080510" xfId="916"/>
    <cellStyle name="40% - 强调文字颜色 3 2 5" xfId="917"/>
    <cellStyle name="40% - 强调文字颜色 3 3" xfId="918"/>
    <cellStyle name="40% - 强调文字颜色 3 3 2" xfId="919"/>
    <cellStyle name="好_2010年收入预测表（20091230)）_支出汇总" xfId="920"/>
    <cellStyle name="40% - 强调文字颜色 3 4" xfId="921"/>
    <cellStyle name="PrePop Units (0)" xfId="922"/>
    <cellStyle name="40% - 强调文字颜色 4 2 3" xfId="923"/>
    <cellStyle name="千位分隔 6" xfId="924"/>
    <cellStyle name="wrap 2" xfId="925"/>
    <cellStyle name="标题 4 5" xfId="926"/>
    <cellStyle name="好 2 3" xfId="927"/>
    <cellStyle name="40% - 强调文字颜色 5 2" xfId="928"/>
    <cellStyle name="60% - 强调文字颜色 4 3" xfId="929"/>
    <cellStyle name="40% - 强调文字颜色 5 2 2" xfId="930"/>
    <cellStyle name="40% - 强调文字颜色 5 2 4" xfId="931"/>
    <cellStyle name="好 3 3" xfId="932"/>
    <cellStyle name="40% - 强调文字颜色 6 2" xfId="933"/>
    <cellStyle name="40% - 强调文字颜色 6 2 2" xfId="934"/>
    <cellStyle name="40% - 强调文字颜色 6 2 3" xfId="935"/>
    <cellStyle name="40% - 强调文字颜色 6 2 4" xfId="936"/>
    <cellStyle name="SAPBEXHLevel0" xfId="937"/>
    <cellStyle name="40% - 强调文字颜色 6 2 5" xfId="938"/>
    <cellStyle name="SAPBEXHLevel1" xfId="939"/>
    <cellStyle name="千位" xfId="940"/>
    <cellStyle name="40% - 强调文字颜色 6 3" xfId="941"/>
    <cellStyle name="40% - 强调文字颜色 6 3 2" xfId="942"/>
    <cellStyle name="60% - 强调文字颜色 4 2 2" xfId="943"/>
    <cellStyle name="40% - 强调文字颜色 6 4" xfId="944"/>
    <cellStyle name="百_NJ17-19_四区预算报人大" xfId="945"/>
    <cellStyle name="40% - 着色 1" xfId="946"/>
    <cellStyle name="SAPBEXHLevel2" xfId="947"/>
    <cellStyle name="40% - 着色 6" xfId="948"/>
    <cellStyle name="C?AØ_¿?¾÷CoE² " xfId="949"/>
    <cellStyle name="好_省电力2008年 工作表" xfId="950"/>
    <cellStyle name="好_2010年收入预测表（20091230)）_基金汇总" xfId="951"/>
    <cellStyle name="好_商品交易所2006--2008年税收 2" xfId="952"/>
    <cellStyle name="好_2011年预算表格2010.12.9 2" xfId="953"/>
    <cellStyle name="60% - Accent2" xfId="954"/>
    <cellStyle name="差_2011年全省及省级预计2011-12-12 2" xfId="955"/>
    <cellStyle name="60% - 强调文字颜色 1 2 3" xfId="956"/>
    <cellStyle name="好_省级明细 2" xfId="957"/>
    <cellStyle name="60% - 强调文字颜色 1 4" xfId="958"/>
    <cellStyle name="60% - 强调文字颜色 2 2 3" xfId="959"/>
    <cellStyle name="SAPBEXaggData" xfId="960"/>
    <cellStyle name="好_河南省----2009-05-21（补充数据）" xfId="961"/>
    <cellStyle name="差_2006年27重庆" xfId="962"/>
    <cellStyle name="60% - 强调文字颜色 2 2 4" xfId="963"/>
    <cellStyle name="常规 5 4" xfId="964"/>
    <cellStyle name="常规 4 3 2" xfId="965"/>
    <cellStyle name="Calc Currency (2)" xfId="966"/>
    <cellStyle name="注释 2" xfId="967"/>
    <cellStyle name="60% - 强调文字颜色 2 3 2" xfId="968"/>
    <cellStyle name="好_河南省农村义务教育教师绩效工资测算表8-12" xfId="969"/>
    <cellStyle name="60% - 强调文字颜色 3 2" xfId="970"/>
    <cellStyle name="差_省属监狱人员级别表(驻外)_支出汇总" xfId="971"/>
    <cellStyle name="常规 15" xfId="972"/>
    <cellStyle name="60% - 强调文字颜色 4 3 2" xfId="973"/>
    <cellStyle name="Check Cell" xfId="974"/>
    <cellStyle name="60% - 强调文字颜色 5 2 3" xfId="975"/>
    <cellStyle name="60% - 强调文字颜色 6 2" xfId="976"/>
    <cellStyle name="60% - 强调文字颜色 6 3" xfId="977"/>
    <cellStyle name="60% - 着色 1" xfId="978"/>
    <cellStyle name="差_20160105省级2016年预算情况表（最新）_收入汇总" xfId="979"/>
    <cellStyle name="60% - 着色 5" xfId="980"/>
    <cellStyle name="标题 1 3" xfId="981"/>
    <cellStyle name="6mal" xfId="982"/>
    <cellStyle name="好_2007年中央财政与河南省财政年终决算结算单_2017年预算草案（债务）" xfId="983"/>
    <cellStyle name="Accent1 - 40%" xfId="984"/>
    <cellStyle name="Accent1 - 40% 2" xfId="985"/>
    <cellStyle name="Accent1 - 60%" xfId="986"/>
    <cellStyle name="Accent1 - 60% 2" xfId="987"/>
    <cellStyle name="标题 1 5" xfId="988"/>
    <cellStyle name="Accent1 3" xfId="989"/>
    <cellStyle name="SAPBEXfilterText" xfId="990"/>
    <cellStyle name="好_省级明细_Book1_收入汇总" xfId="991"/>
    <cellStyle name="超级链接" xfId="992"/>
    <cellStyle name="Accent1 4" xfId="993"/>
    <cellStyle name="Accent1_2006年33甘肃" xfId="994"/>
    <cellStyle name="Accent2 - 20% 2" xfId="995"/>
    <cellStyle name="Accent2 2" xfId="996"/>
    <cellStyle name="Accent2 3" xfId="997"/>
    <cellStyle name="Accent2 4" xfId="998"/>
    <cellStyle name="Accent2 5" xfId="999"/>
    <cellStyle name="Column Headings" xfId="1000"/>
    <cellStyle name="Accent2_2006年33甘肃" xfId="1001"/>
    <cellStyle name="捠壿_Region Orders (2)" xfId="1002"/>
    <cellStyle name="Accent3" xfId="1003"/>
    <cellStyle name="Accent5 2" xfId="1004"/>
    <cellStyle name="Accent3 - 20%" xfId="1005"/>
    <cellStyle name="Comma  - Style2" xfId="1006"/>
    <cellStyle name="Accent3 - 20% 2" xfId="1007"/>
    <cellStyle name="Accent3 - 40%" xfId="1008"/>
    <cellStyle name="百_NJ17-62_四区预算报人大" xfId="1009"/>
    <cellStyle name="差_县市旗测算-新科目（20080627）" xfId="1010"/>
    <cellStyle name="Accent3 - 60%" xfId="1011"/>
    <cellStyle name="Accent3 2" xfId="1012"/>
    <cellStyle name="差_省级明细_Book1_收入汇总" xfId="1013"/>
    <cellStyle name="Accent3 3" xfId="1014"/>
    <cellStyle name="解释性文本 3" xfId="1015"/>
    <cellStyle name="Accent3 5" xfId="1016"/>
    <cellStyle name="Accent3_2006年33甘肃" xfId="1017"/>
    <cellStyle name="Accent4" xfId="1018"/>
    <cellStyle name="Accent4 - 20%" xfId="1019"/>
    <cellStyle name="Accent4 - 20% 2" xfId="1020"/>
    <cellStyle name="输入 4" xfId="1021"/>
    <cellStyle name="Accent4 - 40%" xfId="1022"/>
    <cellStyle name="捠壿 [0.00]_Region Orders (2)" xfId="1023"/>
    <cellStyle name="Accent4 - 60%" xfId="1024"/>
    <cellStyle name="好_行政(燃修费)" xfId="1025"/>
    <cellStyle name="Accent4 - 60% 2" xfId="1026"/>
    <cellStyle name="差_省级明细_副本最新_2017年预算草案（债务）" xfId="1027"/>
    <cellStyle name="Accent6" xfId="1028"/>
    <cellStyle name="Accent4 2" xfId="1029"/>
    <cellStyle name="New Times Roman" xfId="1030"/>
    <cellStyle name="Accent4 3" xfId="1031"/>
    <cellStyle name="Accent4 4" xfId="1032"/>
    <cellStyle name="Accent5" xfId="1033"/>
    <cellStyle name="Accent5 - 20% 2" xfId="1034"/>
    <cellStyle name="Accent5 - 60%" xfId="1035"/>
    <cellStyle name="Accent5 - 60% 2" xfId="1036"/>
    <cellStyle name="Comma  - Style4" xfId="1037"/>
    <cellStyle name="差_2011年预算大表11-26_2017年预算草案（债务）" xfId="1038"/>
    <cellStyle name="Accent5 4" xfId="1039"/>
    <cellStyle name="百_NJ17-27_四区预算报人大" xfId="1040"/>
    <cellStyle name="Comma  - Style5" xfId="1041"/>
    <cellStyle name="Accent5 5" xfId="1042"/>
    <cellStyle name="好_2014年12月财政月报" xfId="1043"/>
    <cellStyle name="汇总 2" xfId="1044"/>
    <cellStyle name="Accent6 - 20%" xfId="1045"/>
    <cellStyle name="Accent6 - 40% 2" xfId="1046"/>
    <cellStyle name="SAPBEXstdData" xfId="1047"/>
    <cellStyle name="强调文字颜色 1 2 4" xfId="1048"/>
    <cellStyle name="Accent6 - 60%" xfId="1049"/>
    <cellStyle name="ÁÈµú»Õ_95" xfId="1050"/>
    <cellStyle name="百_NJ09-08" xfId="1051"/>
    <cellStyle name="Æõ" xfId="1052"/>
    <cellStyle name="强调文字颜色 1 3 2" xfId="1053"/>
    <cellStyle name="标题 2 7" xfId="1054"/>
    <cellStyle name="Æõí¨" xfId="1055"/>
    <cellStyle name="Normalny_Arkusz1" xfId="1056"/>
    <cellStyle name="好_34青海" xfId="1057"/>
    <cellStyle name="args.style" xfId="1058"/>
    <cellStyle name="好_省级明细_政府性基金人大会表格1稿_2017年预算草案（债务）" xfId="1059"/>
    <cellStyle name="标题 6" xfId="1060"/>
    <cellStyle name="Percent [00]" xfId="1061"/>
    <cellStyle name="AÞ¸¶_INQUIRY ¿?¾÷AßAø " xfId="1062"/>
    <cellStyle name="百_NJ17-22_四区预算报人大" xfId="1063"/>
    <cellStyle name="Bad" xfId="1064"/>
    <cellStyle name="SAPBEXtitle" xfId="1065"/>
    <cellStyle name="C￥AØ_¿μ¾÷CoE² " xfId="1066"/>
    <cellStyle name="Ç§·öî»" xfId="1067"/>
    <cellStyle name="Ç§·öî»_（鸭河工区）财政预算草案表" xfId="1068"/>
    <cellStyle name="Ç§î»" xfId="1069"/>
    <cellStyle name="Ç§î»·ö¸" xfId="1070"/>
    <cellStyle name="警告文本 3 2" xfId="1071"/>
    <cellStyle name="Calc Currency (0)" xfId="1072"/>
    <cellStyle name="差_财政厅编制用表（2011年报省人大）_基金汇总" xfId="1073"/>
    <cellStyle name="ColLevel_0" xfId="1074"/>
    <cellStyle name="Calc Currency (0) 2" xfId="1075"/>
    <cellStyle name="Calc Percent (0)" xfId="1076"/>
    <cellStyle name="百_NJ18-11" xfId="1077"/>
    <cellStyle name="百_NJ18-06" xfId="1078"/>
    <cellStyle name="Percent_!!!GO" xfId="1079"/>
    <cellStyle name="Calc Units (2)" xfId="1080"/>
    <cellStyle name="Calculation" xfId="1081"/>
    <cellStyle name="category" xfId="1082"/>
    <cellStyle name="Comma_!!!GO" xfId="1083"/>
    <cellStyle name="Model" xfId="1084"/>
    <cellStyle name="Column$Headings" xfId="1085"/>
    <cellStyle name="标题 2 2" xfId="1086"/>
    <cellStyle name="Column_Title" xfId="1087"/>
    <cellStyle name="差_2009年结算（最终）_基金汇总" xfId="1088"/>
    <cellStyle name="差_2011省级预算公开2011.1.24" xfId="1089"/>
    <cellStyle name="百_NJ09-07_四区预算报人大" xfId="1090"/>
    <cellStyle name="差_行政公检法测算" xfId="1091"/>
    <cellStyle name="Comma  - Style1" xfId="1092"/>
    <cellStyle name="标题 1 3 2" xfId="1093"/>
    <cellStyle name="Comma  - Style6" xfId="1094"/>
    <cellStyle name="Comma  - Style7" xfId="1095"/>
    <cellStyle name="Comma  - Style8" xfId="1096"/>
    <cellStyle name="Comma [0]" xfId="1097"/>
    <cellStyle name="好_县市旗测算20080508" xfId="1098"/>
    <cellStyle name="Comma [0] 2" xfId="1099"/>
    <cellStyle name="千位分隔 2 2 2 3" xfId="1100"/>
    <cellStyle name="Comma [00]" xfId="1101"/>
    <cellStyle name="警告文本 2 4" xfId="1102"/>
    <cellStyle name="样式 1 2" xfId="1103"/>
    <cellStyle name="标题 4 2" xfId="1104"/>
    <cellStyle name="千位分隔 3" xfId="1105"/>
    <cellStyle name="Comma 2 2" xfId="1106"/>
    <cellStyle name="好_Book1_2" xfId="1107"/>
    <cellStyle name="comma zerodec" xfId="1108"/>
    <cellStyle name="Comma0" xfId="1109"/>
    <cellStyle name="콤마_1202" xfId="1110"/>
    <cellStyle name="百_NJ18-23" xfId="1111"/>
    <cellStyle name="百_NJ18-18" xfId="1112"/>
    <cellStyle name="Copied" xfId="1113"/>
    <cellStyle name="SAPBEXresItemX" xfId="1114"/>
    <cellStyle name="COST1" xfId="1115"/>
    <cellStyle name="差_省级明细_副本1.2_支出汇总" xfId="1116"/>
    <cellStyle name="好_2008年财政收支预算草案(1.4) 2" xfId="1117"/>
    <cellStyle name="好_省级明细_23_支出汇总" xfId="1118"/>
    <cellStyle name="百_NJ18-13" xfId="1119"/>
    <cellStyle name="百_NJ18-08" xfId="1120"/>
    <cellStyle name="Currency [0]" xfId="1121"/>
    <cellStyle name="Moneda [0]_96 Risk" xfId="1122"/>
    <cellStyle name="Currency [00]" xfId="1123"/>
    <cellStyle name="Currency_!!!GO" xfId="1124"/>
    <cellStyle name="标题 3 3 2" xfId="1125"/>
    <cellStyle name="分级显示列_1_Book1" xfId="1126"/>
    <cellStyle name="好_省级明细_冬梅3" xfId="1127"/>
    <cellStyle name="Currency0" xfId="1128"/>
    <cellStyle name="Currency1" xfId="1129"/>
    <cellStyle name="Date" xfId="1130"/>
    <cellStyle name="百_NJ17-35" xfId="1131"/>
    <cellStyle name="Date Short" xfId="1132"/>
    <cellStyle name="DELTA" xfId="1133"/>
    <cellStyle name="Enter Currency (0)" xfId="1134"/>
    <cellStyle name="SAPBEXstdDataEmph" xfId="1135"/>
    <cellStyle name="好_Xl0000068_基金汇总" xfId="1136"/>
    <cellStyle name="百分比 2 2" xfId="1137"/>
    <cellStyle name="货_四区预算报人大" xfId="1138"/>
    <cellStyle name="Mon　aire [0]_AR1194HP数" xfId="1139"/>
    <cellStyle name="Enter Currency (2)" xfId="1140"/>
    <cellStyle name="Euro" xfId="1141"/>
    <cellStyle name="Explanatory Text" xfId="1142"/>
    <cellStyle name="百_NJ09-03" xfId="1143"/>
    <cellStyle name="EY House" xfId="1144"/>
    <cellStyle name="e鯪9Y_x000b_" xfId="1145"/>
    <cellStyle name="强调文字颜色 3 3 2" xfId="1146"/>
    <cellStyle name="e鯪9Y_x000b_ 2" xfId="1147"/>
    <cellStyle name="百_NJ17-60" xfId="1148"/>
    <cellStyle name="Fixed" xfId="1149"/>
    <cellStyle name="Format Number Column" xfId="1150"/>
    <cellStyle name="gcd" xfId="1151"/>
    <cellStyle name="Good" xfId="1152"/>
    <cellStyle name="差_Book1_人大附表-9-14" xfId="1153"/>
    <cellStyle name="常规 10" xfId="1154"/>
    <cellStyle name="百_NJ18-34_四区预算报人大" xfId="1155"/>
    <cellStyle name="好_2010省级行政性收费专项收入批复_支出汇总" xfId="1156"/>
    <cellStyle name="Grey" xfId="1157"/>
    <cellStyle name="Grey 2" xfId="1158"/>
    <cellStyle name="百" xfId="1159"/>
    <cellStyle name="Header1" xfId="1160"/>
    <cellStyle name="千位分隔 13" xfId="1161"/>
    <cellStyle name="强调文字颜色 5 2 2" xfId="1162"/>
    <cellStyle name="jl" xfId="1163"/>
    <cellStyle name="Header2" xfId="1164"/>
    <cellStyle name="千位分隔 14" xfId="1165"/>
    <cellStyle name="强调文字颜色 5 2 3" xfId="1166"/>
    <cellStyle name="HEADING1" xfId="1167"/>
    <cellStyle name="Heading1 2" xfId="1168"/>
    <cellStyle name="HEADING2" xfId="1169"/>
    <cellStyle name="Heading2 2" xfId="1170"/>
    <cellStyle name="Hyperlink_CRB 2010 BUDGET T2 V4" xfId="1171"/>
    <cellStyle name="Input [yellow] 2" xfId="1172"/>
    <cellStyle name="Î¡Ýá_95" xfId="1173"/>
    <cellStyle name="Input" xfId="1174"/>
    <cellStyle name="好_2008年财政收支预算草案(1.4)_基金汇总" xfId="1175"/>
    <cellStyle name="Input Cells" xfId="1176"/>
    <cellStyle name="好_国有资本经营预算（2011年报省人大）" xfId="1177"/>
    <cellStyle name="InputArea" xfId="1178"/>
    <cellStyle name="注释 3" xfId="1179"/>
    <cellStyle name="KPMG Heading 1" xfId="1180"/>
    <cellStyle name="SAPBEXresDataEmph" xfId="1181"/>
    <cellStyle name="好_2006年22湖南" xfId="1182"/>
    <cellStyle name="KPMG Heading 2" xfId="1183"/>
    <cellStyle name="KPMG Heading 4" xfId="1184"/>
    <cellStyle name="百_NJ18-04_四区预算报人大" xfId="1185"/>
    <cellStyle name="KPMG Normal" xfId="1186"/>
    <cellStyle name="sstot" xfId="1187"/>
    <cellStyle name="差_省级明细_全省收入代编最新_收入汇总" xfId="1188"/>
    <cellStyle name="KPMG Normal Text" xfId="1189"/>
    <cellStyle name="百_NJ17-22" xfId="1190"/>
    <cellStyle name="差_基金汇总" xfId="1191"/>
    <cellStyle name="Lines Fill" xfId="1192"/>
    <cellStyle name="常规 2" xfId="1193"/>
    <cellStyle name="Link Currency (0)" xfId="1194"/>
    <cellStyle name="Link Currency (2)" xfId="1195"/>
    <cellStyle name="Total" xfId="1196"/>
    <cellStyle name="Link Units (2)" xfId="1197"/>
    <cellStyle name="好_附表" xfId="1198"/>
    <cellStyle name="百_NJ09-07" xfId="1199"/>
    <cellStyle name="Linked Cells" xfId="1200"/>
    <cellStyle name="好_省级明细_基金最新_基金汇总" xfId="1201"/>
    <cellStyle name="Millares [0]_96 Risk" xfId="1202"/>
    <cellStyle name="百_NJ17-36_四区预算报人大" xfId="1203"/>
    <cellStyle name="Millares_96 Risk" xfId="1204"/>
    <cellStyle name="常规 2 2 2 2" xfId="1205"/>
    <cellStyle name="好_2011年全省及省级预计2011-12-12" xfId="1206"/>
    <cellStyle name="Milliers [0]_!!!GO" xfId="1207"/>
    <cellStyle name="好_省属监狱人员级别表(驻外)_支出汇总" xfId="1208"/>
    <cellStyle name="Milliers_!!!GO" xfId="1209"/>
    <cellStyle name="Mon　aire_AR1194MPL" xfId="1210"/>
    <cellStyle name="Œ…‹æØ‚è_laroux" xfId="1211"/>
    <cellStyle name="Monšaire [0]_AR1194" xfId="1212"/>
    <cellStyle name="Monšaire_AR1194" xfId="1213"/>
    <cellStyle name="差_2010年收入预测表（20091219)）_基金汇总" xfId="1214"/>
    <cellStyle name="Moneda_96 Risk" xfId="1215"/>
    <cellStyle name="Monétaire_!!!GO" xfId="1216"/>
    <cellStyle name="差_文体广播事业(按照总人口测算）—20080416" xfId="1217"/>
    <cellStyle name="Mon閠aire [0]_!!!GO" xfId="1218"/>
    <cellStyle name="no dec" xfId="1219"/>
    <cellStyle name="Norma,_laroux_4_营业在建 (2)_E21" xfId="1220"/>
    <cellStyle name="Normal 2" xfId="1221"/>
    <cellStyle name="千位分隔 2 2 3 2" xfId="1222"/>
    <cellStyle name="Normal 3 2" xfId="1223"/>
    <cellStyle name="千位分隔 2 2 3 3 2" xfId="1224"/>
    <cellStyle name="Note" xfId="1225"/>
    <cellStyle name="差_2008年全省人员信息" xfId="1226"/>
    <cellStyle name="Ò»°ã_ˆó±í¸½±í" xfId="1227"/>
    <cellStyle name="Œ…‹æØ‚è [0.00]_laroux" xfId="1228"/>
    <cellStyle name="Output" xfId="1229"/>
    <cellStyle name="Output Amounts" xfId="1230"/>
    <cellStyle name="Percent [0]" xfId="1231"/>
    <cellStyle name="Percent [2]" xfId="1232"/>
    <cellStyle name="Percent [2] 2" xfId="1233"/>
    <cellStyle name="差_Book1_2017-市本级报人大样表-10-14" xfId="1234"/>
    <cellStyle name="SAPBEXexcCritical4" xfId="1235"/>
    <cellStyle name="PERCENTAGE" xfId="1236"/>
    <cellStyle name="Prefilled" xfId="1237"/>
    <cellStyle name="样式 1" xfId="1238"/>
    <cellStyle name="好_20160105省级2016年预算情况表（最新）_基金汇总" xfId="1239"/>
    <cellStyle name="PrePop Currency (0)" xfId="1240"/>
    <cellStyle name="똿뗦먛귟 [0.00]_PRODUCT DETAIL Q1" xfId="1241"/>
    <cellStyle name="强调 1" xfId="1242"/>
    <cellStyle name="PrePop Units (2)" xfId="1243"/>
    <cellStyle name="pricing" xfId="1244"/>
    <cellStyle name="强调文字颜色 6 3 2" xfId="1245"/>
    <cellStyle name="PSDate" xfId="1246"/>
    <cellStyle name="好_2010年收入预测表（20091219)） 2" xfId="1247"/>
    <cellStyle name="PSHeading" xfId="1248"/>
    <cellStyle name="好_2010省级行政性收费专项收入批复 2" xfId="1249"/>
    <cellStyle name="RevList" xfId="1250"/>
    <cellStyle name="Ricky" xfId="1251"/>
    <cellStyle name="SAPBEXaggItem" xfId="1252"/>
    <cellStyle name="千位分隔[0] 3" xfId="1253"/>
    <cellStyle name="SAPBEXaggItemX" xfId="1254"/>
    <cellStyle name="千位分隔 2 2 3" xfId="1255"/>
    <cellStyle name="百_NJ18-17_四区预算报人大" xfId="1256"/>
    <cellStyle name="SAPBEXchaText" xfId="1257"/>
    <cellStyle name="SAPBEXexcCritical5" xfId="1258"/>
    <cellStyle name="千_NJ17-26" xfId="1259"/>
    <cellStyle name="差 4" xfId="1260"/>
    <cellStyle name="SAPBEXexcGood2" xfId="1261"/>
    <cellStyle name="差_省级明细_政府性基金人大会表格1稿_支出汇总" xfId="1262"/>
    <cellStyle name="SAPBEXexcGood3" xfId="1263"/>
    <cellStyle name="百_NJ17-42" xfId="1264"/>
    <cellStyle name="百_NJ17-37" xfId="1265"/>
    <cellStyle name="输入 2 2" xfId="1266"/>
    <cellStyle name="SAPBEXfilterDrill" xfId="1267"/>
    <cellStyle name="差_国有资本经营预算（2011年报省人大） 2" xfId="1268"/>
    <cellStyle name="SAPBEXformats" xfId="1269"/>
    <cellStyle name="百_NJ17-27" xfId="1270"/>
    <cellStyle name="t_Book1" xfId="1271"/>
    <cellStyle name="SAPBEXheaderItem" xfId="1272"/>
    <cellStyle name="常规 7" xfId="1273"/>
    <cellStyle name="好_2007结算与财力(6.2)_支出汇总" xfId="1274"/>
    <cellStyle name="SAPBEXHLevel0X" xfId="1275"/>
    <cellStyle name="SAPBEXHLevel2X" xfId="1276"/>
    <cellStyle name="SAPBEXHLevel3X" xfId="1277"/>
    <cellStyle name="百_NJ18-39_四区预算报人大" xfId="1278"/>
    <cellStyle name="SAPBEXresItem" xfId="1279"/>
    <cellStyle name="好_省级明细_代编全省支出预算修改_基金汇总" xfId="1280"/>
    <cellStyle name="SAPBEXstdItemX" xfId="1281"/>
    <cellStyle name="常规 3 4 2" xfId="1282"/>
    <cellStyle name="SAPBEXundefined" xfId="1283"/>
    <cellStyle name="Sheet Head" xfId="1284"/>
    <cellStyle name="差_山东省民生支出标准" xfId="1285"/>
    <cellStyle name="style" xfId="1286"/>
    <cellStyle name="常规 18" xfId="1287"/>
    <cellStyle name="style1" xfId="1288"/>
    <cellStyle name="style2" xfId="1289"/>
    <cellStyle name="subhead" xfId="1290"/>
    <cellStyle name="t_HVAC Equipment (3)" xfId="1291"/>
    <cellStyle name="差_2011年全省及省级预计2011-12-12_收入汇总" xfId="1292"/>
    <cellStyle name="Text Indent A" xfId="1293"/>
    <cellStyle name="Text Indent B" xfId="1294"/>
    <cellStyle name="Text Indent C" xfId="1295"/>
    <cellStyle name="霓付_ +Foil &amp; -FOIL &amp; PAPER" xfId="1296"/>
    <cellStyle name="Times New Roman" xfId="1297"/>
    <cellStyle name="差_2011年预算表格2010.12.9 2" xfId="1298"/>
    <cellStyle name="差_商品交易所2006--2008年税收 2" xfId="1299"/>
    <cellStyle name="TJ" xfId="1300"/>
    <cellStyle name="Total 2" xfId="1301"/>
    <cellStyle name="百_NJ09-04" xfId="1302"/>
    <cellStyle name="Warning Text" xfId="1303"/>
    <cellStyle name="千位分隔 2_Book1" xfId="1304"/>
    <cellStyle name="百_03-17_四区预算报人大" xfId="1305"/>
    <cellStyle name="標準_N403TS印刷用" xfId="1306"/>
    <cellStyle name="差_2008年财政收支预算草案(1.4)_收入汇总" xfId="1307"/>
    <cellStyle name="百_04-19_四区预算报人大" xfId="1308"/>
    <cellStyle name="好_省级明细_Xl0000068" xfId="1309"/>
    <cellStyle name="百_05_四区预算报人大" xfId="1310"/>
    <cellStyle name="百_NJ09-04_四区预算报人大" xfId="1311"/>
    <cellStyle name="差_测算结果汇总" xfId="1312"/>
    <cellStyle name="警告文本 2 3" xfId="1313"/>
    <cellStyle name="差_2011年全省及省级预计2011-12-12_基金汇总" xfId="1314"/>
    <cellStyle name="百_NJ09-05_四区预算报人大" xfId="1315"/>
    <cellStyle name="输出 2 2" xfId="1316"/>
    <cellStyle name="百_NJ17-07" xfId="1317"/>
    <cellStyle name="百_NJ17-07_四区预算报人大" xfId="1318"/>
    <cellStyle name="常规 2 8" xfId="1319"/>
    <cellStyle name="输入 2" xfId="1320"/>
    <cellStyle name="百_NJ17-11" xfId="1321"/>
    <cellStyle name="好_省级明细_副本最新 2" xfId="1322"/>
    <cellStyle name="믅됞_PRODUCT DETAIL Q1" xfId="1323"/>
    <cellStyle name="百_NJ17-11_四区预算报人大" xfId="1324"/>
    <cellStyle name="千位分隔 4 3" xfId="1325"/>
    <cellStyle name="标题 3 4" xfId="1326"/>
    <cellStyle name="百_NJ17-21_四区预算报人大" xfId="1327"/>
    <cellStyle name="百_NJ17-16_四区预算报人大" xfId="1328"/>
    <cellStyle name="百_NJ17-23" xfId="1329"/>
    <cellStyle name="百_NJ17-18" xfId="1330"/>
    <cellStyle name="差_2010年收入预测表（20091218)）" xfId="1331"/>
    <cellStyle name="百_NJ17-19" xfId="1332"/>
    <cellStyle name="百_NJ17-33" xfId="1333"/>
    <cellStyle name="百_NJ17-28" xfId="1334"/>
    <cellStyle name="百_NJ17-33_四区预算报人大" xfId="1335"/>
    <cellStyle name="百_NJ17-28_四区预算报人大" xfId="1336"/>
    <cellStyle name="差_2011年预算表格2010.12.9_支出汇总" xfId="1337"/>
    <cellStyle name="差_商品交易所2006--2008年税收_支出汇总" xfId="1338"/>
    <cellStyle name="差_省级明细_代编表" xfId="1339"/>
    <cellStyle name="百_NJ17-34" xfId="1340"/>
    <cellStyle name="百_NJ17-34_四区预算报人大" xfId="1341"/>
    <cellStyle name="百_NJ17-35_四区预算报人大" xfId="1342"/>
    <cellStyle name="表标题" xfId="1343"/>
    <cellStyle name="差_省电力2008年 工作表_支出汇总" xfId="1344"/>
    <cellStyle name="百_NJ17-36" xfId="1345"/>
    <cellStyle name="差_省级明细_Xl0000071 2" xfId="1346"/>
    <cellStyle name="百_NJ17-39" xfId="1347"/>
    <cellStyle name="差_2010省级行政性收费专项收入批复_收入汇总" xfId="1348"/>
    <cellStyle name="千位分隔[0] 2 2" xfId="1349"/>
    <cellStyle name="输入 2 4" xfId="1350"/>
    <cellStyle name="百_NJ17-39_四区预算报人大" xfId="1351"/>
    <cellStyle name="百_NJ17-47" xfId="1352"/>
    <cellStyle name="百_NJ17-54" xfId="1353"/>
    <cellStyle name="差_卫生(按照总人口测算）—20080416" xfId="1354"/>
    <cellStyle name="百_NJ17-54_四区预算报人大" xfId="1355"/>
    <cellStyle name="百_NJ17-60_四区预算报人大" xfId="1356"/>
    <cellStyle name="百_NJ17-62" xfId="1357"/>
    <cellStyle name="好_财政厅编制用表（2011年报省人大）_收入汇总" xfId="1358"/>
    <cellStyle name="百_NJ18-01_四区预算报人大" xfId="1359"/>
    <cellStyle name="常规 2 5 2" xfId="1360"/>
    <cellStyle name="百_NJ18-02_四区预算报人大" xfId="1361"/>
    <cellStyle name="百_NJ18-03_四区预算报人大" xfId="1362"/>
    <cellStyle name="百_NJ18-10_四区预算报人大" xfId="1363"/>
    <cellStyle name="百_NJ18-05_四区预算报人大" xfId="1364"/>
    <cellStyle name="百_NJ18-12" xfId="1365"/>
    <cellStyle name="百_NJ18-07" xfId="1366"/>
    <cellStyle name="百_NJ18-13_四区预算报人大" xfId="1367"/>
    <cellStyle name="百_NJ18-08_四区预算报人大" xfId="1368"/>
    <cellStyle name="百_NJ18-17" xfId="1369"/>
    <cellStyle name="百_NJ18-23_四区预算报人大" xfId="1370"/>
    <cellStyle name="百_NJ18-18_四区预算报人大" xfId="1371"/>
    <cellStyle name="百_NJ18-21" xfId="1372"/>
    <cellStyle name="百_NJ18-21_四区预算报人大" xfId="1373"/>
    <cellStyle name="好_人员工资和公用经费" xfId="1374"/>
    <cellStyle name="百_NJ18-32" xfId="1375"/>
    <cellStyle name="百_NJ18-27" xfId="1376"/>
    <cellStyle name="百_NJ18-33" xfId="1377"/>
    <cellStyle name="标题 3 8" xfId="1378"/>
    <cellStyle name="百_NJ18-33_四区预算报人大" xfId="1379"/>
    <cellStyle name="百_NJ18-34" xfId="1380"/>
    <cellStyle name="差_2007结算与财力(6.2)_收入汇总" xfId="1381"/>
    <cellStyle name="差 2 3" xfId="1382"/>
    <cellStyle name="百_NJ18-43_四区预算报人大" xfId="1383"/>
    <cellStyle name="百_NJ18-38_四区预算报人大" xfId="1384"/>
    <cellStyle name="百_封面_四区预算报人大" xfId="1385"/>
    <cellStyle name="差_2007年中央财政与河南省财政年终决算结算单_基金汇总" xfId="1386"/>
    <cellStyle name="标题 3 2 3" xfId="1387"/>
    <cellStyle name="百_四区预算报人大" xfId="1388"/>
    <cellStyle name="百分比 2 2 2" xfId="1389"/>
    <cellStyle name="编号" xfId="1390"/>
    <cellStyle name="标题 1 2 3" xfId="1391"/>
    <cellStyle name="好_省级明细_Book3" xfId="1392"/>
    <cellStyle name="标题 1 6" xfId="1393"/>
    <cellStyle name="差_省级明细_冬梅3 2" xfId="1394"/>
    <cellStyle name="好_Xl0000071 2" xfId="1395"/>
    <cellStyle name="标题 1 7" xfId="1396"/>
    <cellStyle name="标题 1 8" xfId="1397"/>
    <cellStyle name="标题 11" xfId="1398"/>
    <cellStyle name="标题 2 2 2" xfId="1399"/>
    <cellStyle name="标题 2 2 3" xfId="1400"/>
    <cellStyle name="差_省级明细_Xl0000068_收入汇总" xfId="1401"/>
    <cellStyle name="标题 2 2_1.3日 2017年预算草案 - 副本" xfId="1402"/>
    <cellStyle name="标题 2 3" xfId="1403"/>
    <cellStyle name="好_省级明细_冬梅3_2017年预算草案（债务）" xfId="1404"/>
    <cellStyle name="标题 2 3 2" xfId="1405"/>
    <cellStyle name="标题 2 4" xfId="1406"/>
    <cellStyle name="好_国有资本经营预算（2011年报省人大）_收入汇总" xfId="1407"/>
    <cellStyle name="标题 2 8" xfId="1408"/>
    <cellStyle name="标题 3 2" xfId="1409"/>
    <cellStyle name="常规_人大附表-9-14" xfId="1410"/>
    <cellStyle name="差_20 2007年河南结算单" xfId="1411"/>
    <cellStyle name="标题 3 3" xfId="1412"/>
    <cellStyle name="标题 3 5" xfId="1413"/>
    <cellStyle name="标题 3 6" xfId="1414"/>
    <cellStyle name="好_Xl0000068 2" xfId="1415"/>
    <cellStyle name="标题 4 2 2" xfId="1416"/>
    <cellStyle name="千位分隔 3 2" xfId="1417"/>
    <cellStyle name="标题 4 2 3" xfId="1418"/>
    <cellStyle name="标题 4 3 2" xfId="1419"/>
    <cellStyle name="千位分隔 4 2" xfId="1420"/>
    <cellStyle name="标题 5" xfId="1421"/>
    <cellStyle name="标题 5 2" xfId="1422"/>
    <cellStyle name="标题 6 2" xfId="1423"/>
    <cellStyle name="标题 7" xfId="1424"/>
    <cellStyle name="标题 8" xfId="1425"/>
    <cellStyle name="标题 9" xfId="1426"/>
    <cellStyle name="标题1" xfId="1427"/>
    <cellStyle name="表标题 2" xfId="1428"/>
    <cellStyle name="部门" xfId="1429"/>
    <cellStyle name="差_同德" xfId="1430"/>
    <cellStyle name="差 2" xfId="1431"/>
    <cellStyle name="差 2 4" xfId="1432"/>
    <cellStyle name="差 3 2" xfId="1433"/>
    <cellStyle name="差 3 3" xfId="1434"/>
    <cellStyle name="好_2008年财政收支预算草案(1.4)_收入汇总" xfId="1435"/>
    <cellStyle name="差_20 2007年河南结算单 2" xfId="1436"/>
    <cellStyle name="差_2010年收入预测表（20091218)）_收入汇总" xfId="1437"/>
    <cellStyle name="差_20 2007年河南结算单_2017年预算草案（债务）" xfId="1438"/>
    <cellStyle name="差_20 2007年河南结算单_基金汇总" xfId="1439"/>
    <cellStyle name="差_20 2007年河南结算单_支出汇总" xfId="1440"/>
    <cellStyle name="差_2006年22湖南" xfId="1441"/>
    <cellStyle name="差_2006年34青海" xfId="1442"/>
    <cellStyle name="差_2007结算与财力(6.2) 2" xfId="1443"/>
    <cellStyle name="差_2007结算与财力(6.2)_支出汇总" xfId="1444"/>
    <cellStyle name="差_2007年结算已定项目对账单" xfId="1445"/>
    <cellStyle name="好_省级明细_副本1.2" xfId="1446"/>
    <cellStyle name="差_2007年结算已定项目对账单 2" xfId="1447"/>
    <cellStyle name="好_河南省----2009-05-21（补充数据）_基金汇总" xfId="1448"/>
    <cellStyle name="好_省级明细_副本1.2 2" xfId="1449"/>
    <cellStyle name="差_2007年结算已定项目对账单_2017年预算草案（债务）" xfId="1450"/>
    <cellStyle name="差_省级明细_Xl0000068 2" xfId="1451"/>
    <cellStyle name="好_省级明细_副本1.2_2017年预算草案（债务）" xfId="1452"/>
    <cellStyle name="差_2007年结算已定项目对账单_收入汇总" xfId="1453"/>
    <cellStyle name="好_省级明细_副本1.2_收入汇总" xfId="1454"/>
    <cellStyle name="差_其他部门(按照总人口测算）—20080416" xfId="1455"/>
    <cellStyle name="差_2007年结算已定项目对账单_支出汇总" xfId="1456"/>
    <cellStyle name="好_省级明细_副本1.2_支出汇总" xfId="1457"/>
    <cellStyle name="差_2007年中央财政与河南省财政年终决算结算单 2" xfId="1458"/>
    <cellStyle name="差_2007年中央财政与河南省财政年终决算结算单_2017年预算草案（债务）" xfId="1459"/>
    <cellStyle name="差_2007年中央财政与河南省财政年终决算结算单_收入汇总" xfId="1460"/>
    <cellStyle name="差_2009年结算（最终）_支出汇总" xfId="1461"/>
    <cellStyle name="差_2008计算资料（8月11日终稿）" xfId="1462"/>
    <cellStyle name="差_2008年财政收支预算草案(1.4)" xfId="1463"/>
    <cellStyle name="差_2008年财政收支预算草案(1.4) 2" xfId="1464"/>
    <cellStyle name="差_2008年财政收支预算草案(1.4)_2017年预算草案（债务）" xfId="1465"/>
    <cellStyle name="差_2008年财政收支预算草案(1.4)_支出汇总" xfId="1466"/>
    <cellStyle name="好_下文（表）" xfId="1467"/>
    <cellStyle name="差_2009年财力测算情况11.19_基金汇总" xfId="1468"/>
    <cellStyle name="差_2009年财力测算情况11.19_收入汇总" xfId="1469"/>
    <cellStyle name="差_2009年财力测算情况11.19_支出汇总" xfId="1470"/>
    <cellStyle name="差_2009年结算（最终）" xfId="1471"/>
    <cellStyle name="差_省级明细_梁蕊要预算局报人大2017年预算草案" xfId="1472"/>
    <cellStyle name="差_2009年结算（最终） 2" xfId="1473"/>
    <cellStyle name="差_2009年结算（最终）_收入汇总" xfId="1474"/>
    <cellStyle name="差_2009年省对市县转移支付测算表(9.27)" xfId="1475"/>
    <cellStyle name="差_2009年省与市县结算（最终）" xfId="1476"/>
    <cellStyle name="差_2010年 - 现金预算 v.2 170909（华润燃气）" xfId="1477"/>
    <cellStyle name="好_省级明细_Xl0000068_收入汇总" xfId="1478"/>
    <cellStyle name="差_2010年收入预测表（20091218)） 2" xfId="1479"/>
    <cellStyle name="差_2010年收入预测表（20091218)）_基金汇总" xfId="1480"/>
    <cellStyle name="差_Book1_3" xfId="1481"/>
    <cellStyle name="差_2010年收入预测表（20091219)）" xfId="1482"/>
    <cellStyle name="差_2010年收入预测表（20091219)） 2" xfId="1483"/>
    <cellStyle name="差_2010年收入预测表（20091230)）" xfId="1484"/>
    <cellStyle name="差_2010年收入预测表（20091230)）_基金汇总" xfId="1485"/>
    <cellStyle name="好_2010省级行政性收费专项收入批复_收入汇总" xfId="1486"/>
    <cellStyle name="差_2010年收入预测表（20091230)）_收入汇总" xfId="1487"/>
    <cellStyle name="差_2010省对市县转移支付测算表(10-21）" xfId="1488"/>
    <cellStyle name="差_2010省级行政性收费专项收入批复_基金汇总" xfId="1489"/>
    <cellStyle name="差_2010省级行政性收费专项收入批复_支出汇总" xfId="1490"/>
    <cellStyle name="差_财政厅编制用表（2011年报省人大）_2017年预算草案（债务）" xfId="1491"/>
    <cellStyle name="差_20111127汇报附表（8张）" xfId="1492"/>
    <cellStyle name="差_20111127汇报附表（8张）_基金汇总" xfId="1493"/>
    <cellStyle name="差_20111127汇报附表（8张）_收入汇总" xfId="1494"/>
    <cellStyle name="差_省电力2008年 工作表" xfId="1495"/>
    <cellStyle name="常规 11 3" xfId="1496"/>
    <cellStyle name="差_省级明细_基金最新_支出汇总" xfId="1497"/>
    <cellStyle name="差_2011年财政收支预算草案2011.1.14" xfId="1498"/>
    <cellStyle name="好_不含人员经费系数" xfId="1499"/>
    <cellStyle name="差_2011年全省及省级预计2011-12-12" xfId="1500"/>
    <cellStyle name="差_Book1_1" xfId="1501"/>
    <cellStyle name="差_2011年全省及省级预计2011-12-12_支出汇总" xfId="1502"/>
    <cellStyle name="数量" xfId="1503"/>
    <cellStyle name="差_2011年预算表格2010.12.9" xfId="1504"/>
    <cellStyle name="差_28四川" xfId="1505"/>
    <cellStyle name="差_商品交易所2006--2008年税收" xfId="1506"/>
    <cellStyle name="警告文本 2 2" xfId="1507"/>
    <cellStyle name="差_2011年预算表格2010.12.9_2017年预算草案（债务）" xfId="1508"/>
    <cellStyle name="差_商品交易所2006--2008年税收_2017年预算草案（债务）" xfId="1509"/>
    <cellStyle name="后继超级链接" xfId="1510"/>
    <cellStyle name="差_2011年预算表格2010.12.9_基金汇总" xfId="1511"/>
    <cellStyle name="差_商品交易所2006--2008年税收_基金汇总" xfId="1512"/>
    <cellStyle name="差_2011年预算表格2010.12.9_收入汇总" xfId="1513"/>
    <cellStyle name="差_商品交易所2006--2008年税收_收入汇总" xfId="1514"/>
    <cellStyle name="差_2011年预算大表11-26" xfId="1515"/>
    <cellStyle name="差_2011年预算大表11-26 2" xfId="1516"/>
    <cellStyle name="差_2011年预算大表11-26_收入汇总" xfId="1517"/>
    <cellStyle name="差_2011年预算大表11-26_支出汇总" xfId="1518"/>
    <cellStyle name="千位分隔[0] 2 2 2" xfId="1519"/>
    <cellStyle name="差_2012年省级一般预算收入计划" xfId="1520"/>
    <cellStyle name="差_20140228114517645" xfId="1521"/>
    <cellStyle name="差_Book1_2" xfId="1522"/>
    <cellStyle name="好_2007年中央财政与河南省财政年终决算结算单_支出汇总" xfId="1523"/>
    <cellStyle name="差_20160105省级2016年预算情况表（最新）" xfId="1524"/>
    <cellStyle name="差_20160105省级2016年预算情况表（最新）_支出汇总" xfId="1525"/>
    <cellStyle name="好_河南省----2009-05-21（补充数据）_收入汇总" xfId="1526"/>
    <cellStyle name="差_2016年财政专项清理表" xfId="1527"/>
    <cellStyle name="差_20170103省级2017年预算情况表" xfId="1528"/>
    <cellStyle name="后继超级链接 2" xfId="1529"/>
    <cellStyle name="差_2017年预算草案（债务）" xfId="1530"/>
    <cellStyle name="差_22湖南" xfId="1531"/>
    <cellStyle name="好_省级明细_2017年财政收支预算" xfId="1532"/>
    <cellStyle name="差_27重庆" xfId="1533"/>
    <cellStyle name="差_30云南" xfId="1534"/>
    <cellStyle name="差_33甘肃" xfId="1535"/>
    <cellStyle name="好_Book1_3" xfId="1536"/>
    <cellStyle name="好_省级明细_全省收入代编最新_支出汇总" xfId="1537"/>
    <cellStyle name="差_Book1" xfId="1538"/>
    <cellStyle name="差_Book1_基金汇总" xfId="1539"/>
    <cellStyle name="差_Book1_收入汇总" xfId="1540"/>
    <cellStyle name="差_Book1_支出汇总" xfId="1541"/>
    <cellStyle name="差_Xl0000068_2017年预算草案（债务）" xfId="1542"/>
    <cellStyle name="差_Xl0000071 2" xfId="1543"/>
    <cellStyle name="差_Xl0000071_2017年预算草案（债务）" xfId="1544"/>
    <cellStyle name="差_Xl0000071_基金汇总" xfId="1545"/>
    <cellStyle name="常规 2 12" xfId="1546"/>
    <cellStyle name="差_Xl0000071_支出汇总" xfId="1547"/>
    <cellStyle name="差_不含人员经费系数" xfId="1548"/>
    <cellStyle name="差_成本差异系数" xfId="1549"/>
    <cellStyle name="好_省级明细" xfId="1550"/>
    <cellStyle name="差_分县成本差异系数" xfId="1551"/>
    <cellStyle name="差_附表" xfId="1552"/>
    <cellStyle name="差_国有资本经营预算（2011年报省人大）" xfId="1553"/>
    <cellStyle name="差_国有资本经营预算（2011年报省人大）_基金汇总" xfId="1554"/>
    <cellStyle name="差_河南省----2009-05-21（补充数据）" xfId="1555"/>
    <cellStyle name="差_河南省----2009-05-21（补充数据）_2017年预算草案（债务）" xfId="1556"/>
    <cellStyle name="差_河南省----2009-05-21（补充数据）_基金汇总" xfId="1557"/>
    <cellStyle name="差_河南省----2009-05-21（补充数据）_收入汇总" xfId="1558"/>
    <cellStyle name="差_河南省----2009-05-21（补充数据）_支出汇总" xfId="1559"/>
    <cellStyle name="好_省级明细_收入汇总" xfId="1560"/>
    <cellStyle name="差_津补贴保障测算（2010.3.19）" xfId="1561"/>
    <cellStyle name="差_津补贴保障测算(5.21)" xfId="1562"/>
    <cellStyle name="差_津补贴保障测算(5.21)_收入汇总" xfId="1563"/>
    <cellStyle name="强调文字颜色 5 3" xfId="1564"/>
    <cellStyle name="差_津补贴保障测算(5.21)_支出汇总" xfId="1565"/>
    <cellStyle name="好_2010年收入预测表（20091219)）" xfId="1566"/>
    <cellStyle name="差_民生政策最低支出需求" xfId="1567"/>
    <cellStyle name="好_2011年预算大表11-26 2" xfId="1568"/>
    <cellStyle name="差_人员工资和公用经费" xfId="1569"/>
    <cellStyle name="差_省电力2008年 工作表 2" xfId="1570"/>
    <cellStyle name="差_省电力2008年 工作表_2017年预算草案（债务）" xfId="1571"/>
    <cellStyle name="差_省电力2008年 工作表_基金汇总" xfId="1572"/>
    <cellStyle name="差_省电力2008年 工作表_收入汇总" xfId="1573"/>
    <cellStyle name="差_省级明细_2016-2017全省国资预算" xfId="1574"/>
    <cellStyle name="差_省级明细_2016年预算草案1.13" xfId="1575"/>
    <cellStyle name="差_省级明细_2016年预算草案1.13 2" xfId="1576"/>
    <cellStyle name="差_省级明细_2016年预算草案1.13_2017年预算草案（债务）" xfId="1577"/>
    <cellStyle name="差_省级明细_2016年预算草案1.13_基金汇总" xfId="1578"/>
    <cellStyle name="差_省级明细_2017年财政收支预算" xfId="1579"/>
    <cellStyle name="差_省级明细_2017年预算草案（债务）" xfId="1580"/>
    <cellStyle name="差_省级明细_2017年预算草案1.4" xfId="1581"/>
    <cellStyle name="差_省级明细_23" xfId="1582"/>
    <cellStyle name="差_省级明细_23 2" xfId="1583"/>
    <cellStyle name="差_省级明细_23_2017年预算草案（债务）" xfId="1584"/>
    <cellStyle name="好_2009年结算（最终）" xfId="1585"/>
    <cellStyle name="差_省级明细_23_基金汇总" xfId="1586"/>
    <cellStyle name="差_省级明细_收入汇总" xfId="1587"/>
    <cellStyle name="差_省级明细_23_收入汇总" xfId="1588"/>
    <cellStyle name="差_省级明细_Book1" xfId="1589"/>
    <cellStyle name="差_省级明细_Book1 2" xfId="1590"/>
    <cellStyle name="差_省级明细_Book1_基金汇总" xfId="1591"/>
    <cellStyle name="注释 2_1.3日 2017年预算草案 - 副本" xfId="1592"/>
    <cellStyle name="差_省级明细_Book1_支出汇总" xfId="1593"/>
    <cellStyle name="好_2011年预算表格2010.12.9_基金汇总" xfId="1594"/>
    <cellStyle name="好_20160105省级2016年预算情况表（最新）_收入汇总" xfId="1595"/>
    <cellStyle name="好_商品交易所2006--2008年税收_基金汇总" xfId="1596"/>
    <cellStyle name="计算 2" xfId="1597"/>
    <cellStyle name="差_省级明细_Book3" xfId="1598"/>
    <cellStyle name="差_省级明细_Xl0000068" xfId="1599"/>
    <cellStyle name="差_省级明细_Xl0000068_2017年预算草案（债务）" xfId="1600"/>
    <cellStyle name="好_省级明细_2016年预算草案1.13_基金汇总" xfId="1601"/>
    <cellStyle name="差_省级明细_Xl0000068_基金汇总" xfId="1602"/>
    <cellStyle name="差_省级明细_Xl0000068_支出汇总" xfId="1603"/>
    <cellStyle name="常规 5 3" xfId="1604"/>
    <cellStyle name="好_20111127汇报附表（8张）_基金汇总" xfId="1605"/>
    <cellStyle name="差_省级明细_Xl0000071_基金汇总" xfId="1606"/>
    <cellStyle name="差_省级明细_表六七" xfId="1607"/>
    <cellStyle name="超链接 2 2" xfId="1608"/>
    <cellStyle name="差_省级明细_代编全省支出预算修改" xfId="1609"/>
    <cellStyle name="差_省级明细_代编全省支出预算修改_2017年预算草案（债务）" xfId="1610"/>
    <cellStyle name="好_省级明细_梁蕊要预算局报人大2017年预算草案" xfId="1611"/>
    <cellStyle name="差_省级明细_代编全省支出预算修改_收入汇总" xfId="1612"/>
    <cellStyle name="差_省级明细_代编全省支出预算修改_支出汇总" xfId="1613"/>
    <cellStyle name="输出 2_1.3日 2017年预算草案 - 副本" xfId="1614"/>
    <cellStyle name="差_省级明细_冬梅3" xfId="1615"/>
    <cellStyle name="好_Xl0000071" xfId="1616"/>
    <cellStyle name="差_省级明细_冬梅3_2017年预算草案（债务）" xfId="1617"/>
    <cellStyle name="好_Xl0000071_2017年预算草案（债务）" xfId="1618"/>
    <cellStyle name="注释 3_1.3日 2017年预算草案 - 副本" xfId="1619"/>
    <cellStyle name="差_省级明细_冬梅3_基金汇总" xfId="1620"/>
    <cellStyle name="好_Xl0000071_基金汇总" xfId="1621"/>
    <cellStyle name="差_省级明细_冬梅3_支出汇总" xfId="1622"/>
    <cellStyle name="好_Xl0000071_支出汇总" xfId="1623"/>
    <cellStyle name="差_省级明细_复件 表19（梁蕊发）" xfId="1624"/>
    <cellStyle name="差_省级明细_副本1.2" xfId="1625"/>
    <cellStyle name="好_省级明细_23" xfId="1626"/>
    <cellStyle name="差_省级明细_副本1.2_2017年预算草案（债务）" xfId="1627"/>
    <cellStyle name="好_省级明细_23_2017年预算草案（债务）" xfId="1628"/>
    <cellStyle name="差_省级明细_副本最新" xfId="1629"/>
    <cellStyle name="差_省级明细_基金最新_收入汇总" xfId="1630"/>
    <cellStyle name="好_省级明细_Xl0000071_基金汇总" xfId="1631"/>
    <cellStyle name="好_县区合并测算20080423(按照各省比重）" xfId="1632"/>
    <cellStyle name="差_省级明细_副本最新 2" xfId="1633"/>
    <cellStyle name="差_省级明细_副本最新_支出汇总" xfId="1634"/>
    <cellStyle name="差_省级明细_基金表" xfId="1635"/>
    <cellStyle name="差_省级明细_基金汇总" xfId="1636"/>
    <cellStyle name="差_省级明细_基金最新" xfId="1637"/>
    <cellStyle name="差_省级明细_基金最新_基金汇总" xfId="1638"/>
    <cellStyle name="强调文字颜色 4 2 4" xfId="1639"/>
    <cellStyle name="差_省级明细_基金最终修改支出" xfId="1640"/>
    <cellStyle name="差_省级明细_全省收入代编最新" xfId="1641"/>
    <cellStyle name="差_省级明细_全省收入代编最新 2" xfId="1642"/>
    <cellStyle name="差_省级明细_全省收入代编最新_2017年预算草案（债务）" xfId="1643"/>
    <cellStyle name="差_省级明细_全省收入代编最新_基金汇总" xfId="1644"/>
    <cellStyle name="差_省级明细_全省收入代编最新_支出汇总" xfId="1645"/>
    <cellStyle name="差_省级明细_全省预算代编_2017年预算草案（债务）" xfId="1646"/>
    <cellStyle name="差_省级明细_全省预算代编_收入汇总" xfId="1647"/>
    <cellStyle name="好_省级国有资本经营预算表" xfId="1648"/>
    <cellStyle name="差_省级明细_全省预算代编_支出汇总" xfId="1649"/>
    <cellStyle name="未定义 2" xfId="1650"/>
    <cellStyle name="差_省级明细_省级国有资本经营预算表" xfId="1651"/>
    <cellStyle name="差_省级明细_政府性基金人大会表格1稿" xfId="1652"/>
    <cellStyle name="差_省级明细_政府性基金人大会表格1稿 2" xfId="1653"/>
    <cellStyle name="差_省级明细_政府性基金人大会表格1稿_基金汇总" xfId="1654"/>
    <cellStyle name="差_省级明细_政府性基金人大会表格1稿_收入汇总" xfId="1655"/>
    <cellStyle name="差_省级明细_支出汇总" xfId="1656"/>
    <cellStyle name="差_省属监狱人员级别表(驻外)" xfId="1657"/>
    <cellStyle name="常规_报告附表1-7（2011）_人大附表-9-14" xfId="1658"/>
    <cellStyle name="差_省属监狱人员级别表(驻外)_基金汇总" xfId="1659"/>
    <cellStyle name="好_省级明细_全省收入代编最新" xfId="1660"/>
    <cellStyle name="差_省属监狱人员级别表(驻外)_收入汇总" xfId="1661"/>
    <cellStyle name="差_市辖区测算-新科目（20080626）" xfId="1662"/>
    <cellStyle name="差_县区合并测算20080421" xfId="1663"/>
    <cellStyle name="千位分隔 7 2" xfId="1664"/>
    <cellStyle name="差_县市旗测算20080508" xfId="1665"/>
    <cellStyle name="好_省级明细_副本最新_收入汇总" xfId="1666"/>
    <cellStyle name="强调文字颜色 3 2 2" xfId="1667"/>
    <cellStyle name="差_县市旗测算-新科目（20080626）" xfId="1668"/>
    <cellStyle name="适中 2 3" xfId="1669"/>
    <cellStyle name="差_支出汇总" xfId="1670"/>
    <cellStyle name="常" xfId="1671"/>
    <cellStyle name="常规 10 2" xfId="1672"/>
    <cellStyle name="好_省级明细_Book1_基金汇总" xfId="1673"/>
    <cellStyle name="常规 10 2 2" xfId="1674"/>
    <cellStyle name="千_NJ17-24" xfId="1675"/>
    <cellStyle name="常规 10 3" xfId="1676"/>
    <cellStyle name="常规 11" xfId="1677"/>
    <cellStyle name="常规 11 2" xfId="1678"/>
    <cellStyle name="常规 11_鹤壁市开发区2017年相关数据统计表报市局" xfId="1679"/>
    <cellStyle name="好_省级明细_冬梅3_支出汇总" xfId="1680"/>
    <cellStyle name="强调文字颜色 1 3" xfId="1681"/>
    <cellStyle name="常规 12" xfId="1682"/>
    <cellStyle name="常规 12 2" xfId="1683"/>
    <cellStyle name="常规 13" xfId="1684"/>
    <cellStyle name="好_省级明细_基金最新_支出汇总" xfId="1685"/>
    <cellStyle name="常规 13 2" xfId="1686"/>
    <cellStyle name="常规 13 3" xfId="1687"/>
    <cellStyle name="常规 13_2017年预算草案（债务）" xfId="1688"/>
    <cellStyle name="常规 14" xfId="1689"/>
    <cellStyle name="好_省级明细_2016年预算草案1.13 2" xfId="1690"/>
    <cellStyle name="常规 14 2" xfId="1691"/>
    <cellStyle name="常规 15 2" xfId="1692"/>
    <cellStyle name="好_省级明细_全省预算代编_收入汇总" xfId="1693"/>
    <cellStyle name="常规 15 3" xfId="1694"/>
    <cellStyle name="好_20140228114517645" xfId="1695"/>
    <cellStyle name="常规 15_1.3日 2017年预算草案 - 副本" xfId="1696"/>
    <cellStyle name="常规 16" xfId="1697"/>
    <cellStyle name="常规 16 2" xfId="1698"/>
    <cellStyle name="常规 17" xfId="1699"/>
    <cellStyle name="常规 19" xfId="1700"/>
    <cellStyle name="常规 2 10" xfId="1701"/>
    <cellStyle name="检查单元格 2_1.3日 2017年预算草案 - 副本" xfId="1702"/>
    <cellStyle name="强调文字颜色 3 3" xfId="1703"/>
    <cellStyle name="常规 2 13" xfId="1704"/>
    <cellStyle name="常规 2 14" xfId="1705"/>
    <cellStyle name="常规 2 15" xfId="1706"/>
    <cellStyle name="常规 2 2" xfId="1707"/>
    <cellStyle name="常规 2 2 2" xfId="1708"/>
    <cellStyle name="常规 2 2 2 3" xfId="1709"/>
    <cellStyle name="常规 2 2 3" xfId="1710"/>
    <cellStyle name="常规 2 2_2017-市本级报人大样表-10-14" xfId="1711"/>
    <cellStyle name="常规 2 3" xfId="1712"/>
    <cellStyle name="常规 2 4 2" xfId="1713"/>
    <cellStyle name="常规 2 5" xfId="1714"/>
    <cellStyle name="常规 2 6" xfId="1715"/>
    <cellStyle name="常规 2 7" xfId="1716"/>
    <cellStyle name="常规 2 9" xfId="1717"/>
    <cellStyle name="输入 3" xfId="1718"/>
    <cellStyle name="常规 2_2009年结算（最终）" xfId="1719"/>
    <cellStyle name="小数" xfId="1720"/>
    <cellStyle name="常规 3" xfId="1721"/>
    <cellStyle name="常规 3 2" xfId="1722"/>
    <cellStyle name="千位分隔 29" xfId="1723"/>
    <cellStyle name="常规 3 2 2" xfId="1724"/>
    <cellStyle name="千位分隔 29 2" xfId="1725"/>
    <cellStyle name="适中 4" xfId="1726"/>
    <cellStyle name="常规 3 3 2" xfId="1727"/>
    <cellStyle name="常规 3 5" xfId="1728"/>
    <cellStyle name="检查单元格 3_1.3日 2017年预算草案 - 副本" xfId="1729"/>
    <cellStyle name="常规 3_2017-市本级报人大样表-10-14" xfId="1730"/>
    <cellStyle name="常规 4" xfId="1731"/>
    <cellStyle name="常规_2007基金预算" xfId="1732"/>
    <cellStyle name="常规 4 2" xfId="1733"/>
    <cellStyle name="好_财政厅编制用表（2011年报省人大）_基金汇总" xfId="1734"/>
    <cellStyle name="常规 4 2 2" xfId="1735"/>
    <cellStyle name="常规 4 4" xfId="1736"/>
    <cellStyle name="常规 4 2 2 2" xfId="1737"/>
    <cellStyle name="常规 6 4" xfId="1738"/>
    <cellStyle name="常规 4 2 4" xfId="1739"/>
    <cellStyle name="常规 4 6" xfId="1740"/>
    <cellStyle name="好_省级明细_副本最新_基金汇总" xfId="1741"/>
    <cellStyle name="常规 4 2_C组_业务蓝图_附一_COA清单_20090720" xfId="1742"/>
    <cellStyle name="常规 4 3" xfId="1743"/>
    <cellStyle name="常规 5" xfId="1744"/>
    <cellStyle name="常规 5_2017-市本级报人大样表-10-14" xfId="1745"/>
    <cellStyle name="常规 5 2" xfId="1746"/>
    <cellStyle name="常规 6 2" xfId="1747"/>
    <cellStyle name="好_2006年27重庆" xfId="1748"/>
    <cellStyle name="常规 6 3" xfId="1749"/>
    <cellStyle name="常规 6_1.3日 2017年预算草案 - 副本" xfId="1750"/>
    <cellStyle name="常规 7 2" xfId="1751"/>
    <cellStyle name="好_省级明细_2017年预算草案（债务）" xfId="1752"/>
    <cellStyle name="常规 8" xfId="1753"/>
    <cellStyle name="常规 9" xfId="1754"/>
    <cellStyle name="常规_12-29日省政府常务会议材料附件_人大附表-9-14" xfId="1755"/>
    <cellStyle name="好_教育(按照总人口测算）—20080416" xfId="1756"/>
    <cellStyle name="常规_人大报告附表1-7（2013）_人大附表-9-14" xfId="1757"/>
    <cellStyle name="超連結" xfId="1758"/>
    <cellStyle name="超链接 2" xfId="1759"/>
    <cellStyle name="超链接 2 3" xfId="1760"/>
    <cellStyle name="超链接 3" xfId="1761"/>
    <cellStyle name="超链接 4" xfId="1762"/>
    <cellStyle name="分级显示行_1_13区汇总" xfId="1763"/>
    <cellStyle name="公司标准表" xfId="1764"/>
    <cellStyle name="好 2 2" xfId="1765"/>
    <cellStyle name="好 3" xfId="1766"/>
    <cellStyle name="好 3 2" xfId="1767"/>
    <cellStyle name="好 4" xfId="1768"/>
    <cellStyle name="好_（国库科、社保）2019年南阳市级财政收支及2020年预算草案表-" xfId="1769"/>
    <cellStyle name="好_省级明细_基金最新" xfId="1770"/>
    <cellStyle name="好_05潍坊" xfId="1771"/>
    <cellStyle name="好_07临沂" xfId="1772"/>
    <cellStyle name="好_12滨州" xfId="1773"/>
    <cellStyle name="好_20 2007年河南结算单" xfId="1774"/>
    <cellStyle name="好_20 2007年河南结算单 2" xfId="1775"/>
    <cellStyle name="好_20 2007年河南结算单_2017年预算草案（债务）" xfId="1776"/>
    <cellStyle name="好_20 2007年河南结算单_收入汇总" xfId="1777"/>
    <cellStyle name="好_2006年30云南" xfId="1778"/>
    <cellStyle name="好_2007结算与财力(6.2)" xfId="1779"/>
    <cellStyle name="好_2007结算与财力(6.2)_基金汇总" xfId="1780"/>
    <cellStyle name="好_2007结算与财力(6.2)_收入汇总" xfId="1781"/>
    <cellStyle name="好_2007年结算已定项目对账单" xfId="1782"/>
    <cellStyle name="好_2007年结算已定项目对账单_基金汇总" xfId="1783"/>
    <cellStyle name="好_省级明细_全省预算代编 2" xfId="1784"/>
    <cellStyle name="好_2007年结算已定项目对账单_收入汇总" xfId="1785"/>
    <cellStyle name="好_2007年中央财政与河南省财政年终决算结算单" xfId="1786"/>
    <cellStyle name="好_2007年中央财政与河南省财政年终决算结算单_收入汇总" xfId="1787"/>
    <cellStyle name="好_2008年财政收支预算草案(1.4)" xfId="1788"/>
    <cellStyle name="好_2008年财政收支预算草案(1.4)_2017年预算草案（债务）" xfId="1789"/>
    <cellStyle name="好_2008年财政收支预算草案(1.4)_支出汇总" xfId="1790"/>
    <cellStyle name="好_2008年全省人员信息" xfId="1791"/>
    <cellStyle name="好_2009年财力测算情况11.19" xfId="1792"/>
    <cellStyle name="好_2009年财力测算情况11.19_基金汇总" xfId="1793"/>
    <cellStyle name="寘嬫愗傝 [0.00]_Region Orders (2)" xfId="1794"/>
    <cellStyle name="好_2009年财力测算情况11.19_收入汇总" xfId="1795"/>
    <cellStyle name="好_2009年财力测算情况11.19_支出汇总" xfId="1796"/>
    <cellStyle name="好_2009年结算（最终）_基金汇总" xfId="1797"/>
    <cellStyle name="好_2009年结算（最终）_收入汇总" xfId="1798"/>
    <cellStyle name="好_2009年结算（最终）_支出汇总" xfId="1799"/>
    <cellStyle name="好_省级明细_代编全省支出预算修改" xfId="1800"/>
    <cellStyle name="好_市辖区测算20080510" xfId="1801"/>
    <cellStyle name="好_2009年省与市县结算（最终）" xfId="1802"/>
    <cellStyle name="好_2010年 - 现金预算 v.2 170909（华润燃气）" xfId="1803"/>
    <cellStyle name="好_2010年收入预测表（20091218)）" xfId="1804"/>
    <cellStyle name="好_2010年收入预测表（20091218)） 2" xfId="1805"/>
    <cellStyle name="好_2010年收入预测表（20091218)）_基金汇总" xfId="1806"/>
    <cellStyle name="千位分隔 8" xfId="1807"/>
    <cellStyle name="好_2010年收入预测表（20091218)）_支出汇总" xfId="1808"/>
    <cellStyle name="好_2010年收入预测表（20091219)）_基金汇总" xfId="1809"/>
    <cellStyle name="好_20160105省级2016年预算情况表（最新）_2017年预算草案（债务）" xfId="1810"/>
    <cellStyle name="好_同德" xfId="1811"/>
    <cellStyle name="好_2010年收入预测表（20091219)）_支出汇总" xfId="1812"/>
    <cellStyle name="好_2010年收入预测表（20091230)） 2" xfId="1813"/>
    <cellStyle name="好_2010年收入预测表（20091230)）_收入汇总" xfId="1814"/>
    <cellStyle name="千_四区预算报人大" xfId="1815"/>
    <cellStyle name="好_2010省级行政性收费专项收入批复" xfId="1816"/>
    <cellStyle name="好_2010省级行政性收费专项收入批复_基金汇总" xfId="1817"/>
    <cellStyle name="好_20111127汇报附表（8张）" xfId="1818"/>
    <cellStyle name="千位分隔 2 2 2" xfId="1819"/>
    <cellStyle name="好_20111127汇报附表（8张） 2" xfId="1820"/>
    <cellStyle name="千位分隔 2 2 2 2" xfId="1821"/>
    <cellStyle name="好_2011年财政收支预算草案2011.1.14" xfId="1822"/>
    <cellStyle name="好_2011年全省及省级预计2011-12-12 2" xfId="1823"/>
    <cellStyle name="好_2011年全省及省级预计2011-12-12_支出汇总" xfId="1824"/>
    <cellStyle name="好_2011年预算表格2010.12.9_2017年预算草案（债务）" xfId="1825"/>
    <cellStyle name="好_商品交易所2006--2008年税收_2017年预算草案（债务）" xfId="1826"/>
    <cellStyle name="好_2011年预算表格2010.12.9_收入汇总" xfId="1827"/>
    <cellStyle name="好_商品交易所2006--2008年税收_收入汇总" xfId="1828"/>
    <cellStyle name="好_2011年预算表格2010.12.9_支出汇总" xfId="1829"/>
    <cellStyle name="好_商品交易所2006--2008年税收_支出汇总" xfId="1830"/>
    <cellStyle name="好_2011年预算大表11-26" xfId="1831"/>
    <cellStyle name="好_2011年预算大表11-26_2017年预算草案（债务）" xfId="1832"/>
    <cellStyle name="好_2011年预算大表11-26_支出汇总" xfId="1833"/>
    <cellStyle name="好_2011省级预算公开2011.1.24" xfId="1834"/>
    <cellStyle name="好_2012年省级一般预算收入计划" xfId="1835"/>
    <cellStyle name="好_20160105省级2016年预算情况表（最新）" xfId="1836"/>
    <cellStyle name="好_20160105省级2016年预算情况表（最新） 2" xfId="1837"/>
    <cellStyle name="똿뗦먛귟_PRODUCT DETAIL Q1" xfId="1838"/>
    <cellStyle name="好_2016-2017全省国资预算" xfId="1839"/>
    <cellStyle name="千位分隔 5 2" xfId="1840"/>
    <cellStyle name="好_2016年财政专项清理表" xfId="1841"/>
    <cellStyle name="好_20170103省级2017年预算情况表" xfId="1842"/>
    <cellStyle name="好_22湖南" xfId="1843"/>
    <cellStyle name="好_28四川" xfId="1844"/>
    <cellStyle name="好_Book1 2" xfId="1845"/>
    <cellStyle name="好_30云南" xfId="1846"/>
    <cellStyle name="好_省级明细_政府性基金人大会表格1稿_基金汇总" xfId="1847"/>
    <cellStyle name="好_33甘肃" xfId="1848"/>
    <cellStyle name="好_Book1_基金汇总" xfId="1849"/>
    <cellStyle name="好_Book1_四区2017年预算" xfId="1850"/>
    <cellStyle name="好_gdp" xfId="1851"/>
    <cellStyle name="输出 2" xfId="1852"/>
    <cellStyle name="好_MA-T-MA01.01数据完整性检查子模块-详细设计" xfId="1853"/>
    <cellStyle name="好_Xl0000068" xfId="1854"/>
    <cellStyle name="好_Xl0000068_收入汇总" xfId="1855"/>
    <cellStyle name="好_Xl0000068_支出汇总" xfId="1856"/>
    <cellStyle name="好_财政厅编制用表（2011年报省人大） 2" xfId="1857"/>
    <cellStyle name="好_财政厅编制用表（2011年报省人大）_2017年预算草案（债务）" xfId="1858"/>
    <cellStyle name="好_财政厅编制用表（2011年报省人大）_支出汇总" xfId="1859"/>
    <cellStyle name="好_成本差异系数" xfId="1860"/>
    <cellStyle name="好_国有资本经营预算（2011年报省人大）_基金汇总" xfId="1861"/>
    <cellStyle name="好_省属监狱人员级别表(驻外) 2" xfId="1862"/>
    <cellStyle name="好_国有资本经营预算（2011年报省人大）_支出汇总" xfId="1863"/>
    <cellStyle name="好_河南省----2009-05-21（补充数据） 2" xfId="1864"/>
    <cellStyle name="好_河南省----2009-05-21（补充数据）_支出汇总" xfId="1865"/>
    <cellStyle name="好_基金汇总" xfId="1866"/>
    <cellStyle name="好_津补贴保障测算(5.21)_基金汇总" xfId="1867"/>
    <cellStyle name="好_津补贴保障测算(5.21)_收入汇总" xfId="1868"/>
    <cellStyle name="好_津补贴保障测算(5.21)_支出汇总" xfId="1869"/>
    <cellStyle name="好_省电力2008年 工作表 2" xfId="1870"/>
    <cellStyle name="好_民生政策最低支出需求" xfId="1871"/>
    <cellStyle name="好_农林水和城市维护标准支出20080505－县区合计" xfId="1872"/>
    <cellStyle name="好_省电力2008年 工作表_2017年预算草案（债务）" xfId="1873"/>
    <cellStyle name="千_NJ09-05" xfId="1874"/>
    <cellStyle name="好_省电力2008年 工作表_收入汇总" xfId="1875"/>
    <cellStyle name="好_省电力2008年 工作表_支出汇总" xfId="1876"/>
    <cellStyle name="好_省级明细_1.3日 2017年预算草案 - 副本" xfId="1877"/>
    <cellStyle name="好_省级明细_2016-2017全省国资预算" xfId="1878"/>
    <cellStyle name="好_省级明细_2016年预算草案" xfId="1879"/>
    <cellStyle name="好_省级明细_2017年预算草案1.4" xfId="1880"/>
    <cellStyle name="好_省级明细_Book1 2" xfId="1881"/>
    <cellStyle name="好_省级明细_Book1_2017年预算草案（债务）" xfId="1882"/>
    <cellStyle name="好_省级明细_Book1_支出汇总" xfId="1883"/>
    <cellStyle name="好_省级明细_Xl0000068_2017年预算草案（债务）" xfId="1884"/>
    <cellStyle name="好_省级明细_Xl0000068_基金汇总" xfId="1885"/>
    <cellStyle name="好_省级明细_Xl0000068_支出汇总" xfId="1886"/>
    <cellStyle name="好_省级明细_Xl0000071 2" xfId="1887"/>
    <cellStyle name="好_省级明细_Xl0000071_2017年预算草案（债务）" xfId="1888"/>
    <cellStyle name="借出原因" xfId="1889"/>
    <cellStyle name="好_省级明细_Xl0000071_收入汇总" xfId="1890"/>
    <cellStyle name="好_省级明细_Xl0000071_支出汇总" xfId="1891"/>
    <cellStyle name="好_省级明细_表六七" xfId="1892"/>
    <cellStyle name="好_省级明细_代编全省支出预算修改 2" xfId="1893"/>
    <cellStyle name="好_省级明细_代编全省支出预算修改_2017年预算草案（债务）" xfId="1894"/>
    <cellStyle name="好_省级明细_代编全省支出预算修改_收入汇总" xfId="1895"/>
    <cellStyle name="输出 3" xfId="1896"/>
    <cellStyle name="好_省级明细_代编全省支出预算修改_支出汇总" xfId="1897"/>
    <cellStyle name="好_省级明细_冬梅3_基金汇总" xfId="1898"/>
    <cellStyle name="好_省级明细_冬梅3_收入汇总" xfId="1899"/>
    <cellStyle name="输出 6" xfId="1900"/>
    <cellStyle name="好_省级明细_复件 表19（梁蕊发）" xfId="1901"/>
    <cellStyle name="千分位_ 白土" xfId="1902"/>
    <cellStyle name="好_省级明细_副本最新" xfId="1903"/>
    <cellStyle name="好_省级明细_副本最新_2017年预算草案（债务）" xfId="1904"/>
    <cellStyle name="好_省属监狱人员级别表(驻外)_收入汇总" xfId="1905"/>
    <cellStyle name="好_省级明细_基金汇总" xfId="1906"/>
    <cellStyle name="好_省级明细_基金最新 2" xfId="1907"/>
    <cellStyle name="好_省级明细_基金最新_2017年预算草案（债务）" xfId="1908"/>
    <cellStyle name="好_省级明细_基金最新_收入汇总" xfId="1909"/>
    <cellStyle name="好_省级明细_全省收入代编最新 2" xfId="1910"/>
    <cellStyle name="好_省级明细_全省预算代编" xfId="1911"/>
    <cellStyle name="好_省级明细_全省预算代编_2017年预算草案（债务）" xfId="1912"/>
    <cellStyle name="好_省级明细_全省预算代编_基金汇总" xfId="1913"/>
    <cellStyle name="好_省级明细_省级国有资本经营预算表" xfId="1914"/>
    <cellStyle name="好_省级明细_政府性基金人大会表格1稿" xfId="1915"/>
    <cellStyle name="好_省级明细_政府性基金人大会表格1稿 2" xfId="1916"/>
    <cellStyle name="好_省级明细_政府性基金人大会表格1稿_收入汇总" xfId="1917"/>
    <cellStyle name="好_省级明细_支出汇总" xfId="1918"/>
    <cellStyle name="好_省属监狱人员级别表(驻外)" xfId="1919"/>
    <cellStyle name="好_省属监狱人员级别表(驻外)_基金汇总" xfId="1920"/>
    <cellStyle name="好_市辖区测算-新科目（20080626）" xfId="1921"/>
    <cellStyle name="好_收入汇总" xfId="1922"/>
    <cellStyle name="好_卫生(按照总人口测算）—20080416" xfId="1923"/>
    <cellStyle name="好_县区合并测算20080421" xfId="1924"/>
    <cellStyle name="好_县市旗测算-新科目（20080626）" xfId="1925"/>
    <cellStyle name="好_县市旗测算-新科目（20080627）" xfId="1926"/>
    <cellStyle name="好_行政（人员）" xfId="1927"/>
    <cellStyle name="千位分隔 5 3" xfId="1928"/>
    <cellStyle name="好_支出汇总" xfId="1929"/>
    <cellStyle name="好_追加科目情况表" xfId="1930"/>
    <cellStyle name="后继超链接" xfId="1931"/>
    <cellStyle name="汇总 2 2" xfId="1932"/>
    <cellStyle name="汇总 2 3" xfId="1933"/>
    <cellStyle name="检查单元格 2" xfId="1934"/>
    <cellStyle name="汇总 2 4" xfId="1935"/>
    <cellStyle name="检查单元格 3" xfId="1936"/>
    <cellStyle name="汇总 2_1.3日 2017年预算草案 - 副本" xfId="1937"/>
    <cellStyle name="汇总 3" xfId="1938"/>
    <cellStyle name="汇总 3 2" xfId="1939"/>
    <cellStyle name="汇总 3_1.3日 2017年预算草案 - 副本" xfId="1940"/>
    <cellStyle name="汇总 4" xfId="1941"/>
    <cellStyle name="汇总 5" xfId="1942"/>
    <cellStyle name="汇总 6" xfId="1943"/>
    <cellStyle name="汇总 8" xfId="1944"/>
    <cellStyle name="货币 2" xfId="1945"/>
    <cellStyle name="千分位" xfId="1946"/>
    <cellStyle name="货币 2 2" xfId="1947"/>
    <cellStyle name="貨幣 [0]_AB.REC09" xfId="1948"/>
    <cellStyle name="貨幣[0]_cpu 整腳" xfId="1949"/>
    <cellStyle name="貨幣_AB.REC09" xfId="1950"/>
    <cellStyle name="计算 2 3" xfId="1951"/>
    <cellStyle name="计算 2 4" xfId="1952"/>
    <cellStyle name="计算 2_1.3日 2017年预算草案 - 副本" xfId="1953"/>
    <cellStyle name="计算 3 2" xfId="1954"/>
    <cellStyle name="检查单元格 2 2" xfId="1955"/>
    <cellStyle name="检查单元格 2 3" xfId="1956"/>
    <cellStyle name="检查单元格 2 4" xfId="1957"/>
    <cellStyle name="检查单元格 3 2" xfId="1958"/>
    <cellStyle name="检查单元格 4" xfId="1959"/>
    <cellStyle name="检查单元格 5" xfId="1960"/>
    <cellStyle name="检查单元格 6" xfId="1961"/>
    <cellStyle name="检查单元格 7" xfId="1962"/>
    <cellStyle name="解释性文本 2 3" xfId="1963"/>
    <cellStyle name="解释性文本 4" xfId="1964"/>
    <cellStyle name="警告文本 4" xfId="1965"/>
    <cellStyle name="链接单元格 2" xfId="1966"/>
    <cellStyle name="链接单元格 2 2" xfId="1967"/>
    <cellStyle name="链接单元格 2 3" xfId="1968"/>
    <cellStyle name="链接单元格 2_1.3日 2017年预算草案 - 副本" xfId="1969"/>
    <cellStyle name="뷭?_BOOKSHIP" xfId="1970"/>
    <cellStyle name="链接单元格 3" xfId="1971"/>
    <cellStyle name="链接单元格 3 2" xfId="1972"/>
    <cellStyle name="链接单元格 4" xfId="1973"/>
    <cellStyle name="链接单元格 5" xfId="1974"/>
    <cellStyle name="霓付 [0]_ +Foil &amp; -FOIL &amp; PAPER" xfId="1975"/>
    <cellStyle name="烹拳_ +Foil &amp; -FOIL &amp; PAPER" xfId="1976"/>
    <cellStyle name="千" xfId="1977"/>
    <cellStyle name="千_NJ09-05_四区预算报人大" xfId="1978"/>
    <cellStyle name="千_NJ17-06" xfId="1979"/>
    <cellStyle name="千_NJ17-24_四区预算报人大" xfId="1980"/>
    <cellStyle name="千_NJ17-26_四区预算报人大" xfId="1981"/>
    <cellStyle name="千_NJ18-15" xfId="1982"/>
    <cellStyle name="千位[" xfId="1983"/>
    <cellStyle name="千位[0]" xfId="1984"/>
    <cellStyle name="千位_ 方正PC" xfId="1985"/>
    <cellStyle name="千位分隔 10" xfId="1986"/>
    <cellStyle name="输入 7" xfId="1987"/>
    <cellStyle name="千位分隔 12" xfId="1988"/>
    <cellStyle name="千位分隔 16" xfId="1989"/>
    <cellStyle name="千位分隔 21" xfId="1990"/>
    <cellStyle name="千位分隔 17" xfId="1991"/>
    <cellStyle name="千位分隔 22" xfId="1992"/>
    <cellStyle name="千位分隔 19" xfId="1993"/>
    <cellStyle name="千位分隔 24" xfId="1994"/>
    <cellStyle name="千位分隔 2 2" xfId="1995"/>
    <cellStyle name="千位分隔 2 2 3 2 2" xfId="1996"/>
    <cellStyle name="千位分隔 2 2 3 4" xfId="1997"/>
    <cellStyle name="千位分隔 26" xfId="1998"/>
    <cellStyle name="千位分隔 28" xfId="1999"/>
    <cellStyle name="千位分隔 4 2 2" xfId="2000"/>
    <cellStyle name="千位分隔 6 2" xfId="2001"/>
    <cellStyle name="千位分隔 9" xfId="2002"/>
    <cellStyle name="千位分隔[0] 2 2 2 2" xfId="2003"/>
    <cellStyle name="千位分隔[0] 2 2 2 2 2" xfId="2004"/>
    <cellStyle name="千位分隔[0] 2 2 2 3" xfId="2005"/>
    <cellStyle name="千位分隔[0] 2 2 2 3 2" xfId="2006"/>
    <cellStyle name="千位分隔[0] 2 2 2 4" xfId="2007"/>
    <cellStyle name="千位分隔[0] 2_Book1" xfId="2008"/>
    <cellStyle name="千位分季_新建 Microsoft Excel 工作表" xfId="2009"/>
    <cellStyle name="钎霖_!!!GO" xfId="2010"/>
    <cellStyle name="强调 2" xfId="2011"/>
    <cellStyle name="强调 3" xfId="2012"/>
    <cellStyle name="强调文字颜色 1 2" xfId="2013"/>
    <cellStyle name="强调文字颜色 1 2 3" xfId="2014"/>
    <cellStyle name="强调文字颜色 1 4" xfId="2015"/>
    <cellStyle name="强调文字颜色 2 2" xfId="2016"/>
    <cellStyle name="强调文字颜色 3 2" xfId="2017"/>
    <cellStyle name="强调文字颜色 3 2 3" xfId="2018"/>
    <cellStyle name="适中 2 4" xfId="2019"/>
    <cellStyle name="强调文字颜色 3 2 4" xfId="2020"/>
    <cellStyle name="强调文字颜色 4 2 2" xfId="2021"/>
    <cellStyle name="强调文字颜色 4 2 3" xfId="2022"/>
    <cellStyle name="强调文字颜色 4 3 2" xfId="2023"/>
    <cellStyle name="强调文字颜色 4 4" xfId="2024"/>
    <cellStyle name="强调文字颜色 5 3 2" xfId="2025"/>
    <cellStyle name="强调文字颜色 6 2" xfId="2026"/>
    <cellStyle name="强调文字颜色 6 2 4" xfId="2027"/>
    <cellStyle name="强调文字颜色 6 3" xfId="2028"/>
    <cellStyle name="适中 2" xfId="2029"/>
    <cellStyle name="适中 2 2" xfId="2030"/>
    <cellStyle name="适中 3 2" xfId="2031"/>
    <cellStyle name="输出 2 4" xfId="2032"/>
    <cellStyle name="输出 3_1.3日 2017年预算草案 - 副本" xfId="2033"/>
    <cellStyle name="输出 4" xfId="2034"/>
    <cellStyle name="输出 5" xfId="2035"/>
    <cellStyle name="输出 7" xfId="2036"/>
    <cellStyle name="输出 8" xfId="2037"/>
    <cellStyle name="输入 2 3" xfId="2038"/>
    <cellStyle name="输入 3 2" xfId="2039"/>
    <cellStyle name="输入 3_1.3日 2017年预算草案 - 副本" xfId="2040"/>
    <cellStyle name="输入 5" xfId="2041"/>
    <cellStyle name="未定义" xfId="2042"/>
    <cellStyle name="一般_0301-200212-HKD" xfId="2043"/>
    <cellStyle name="믅됞 [0.00]_PRODUCT DETAIL Q1" xfId="2044"/>
    <cellStyle name="백분율_HOBONG" xfId="2045"/>
    <cellStyle name="昗弨_iACPU Summary" xfId="2046"/>
    <cellStyle name="寘嬫愗傝_Region Orders (2)" xfId="2047"/>
    <cellStyle name="注释 2 2" xfId="2048"/>
    <cellStyle name="注释 2 3" xfId="2049"/>
    <cellStyle name="注释 2 4" xfId="2050"/>
    <cellStyle name="注释 2 5" xfId="2051"/>
    <cellStyle name="注释 6" xfId="2052"/>
    <cellStyle name="资产" xfId="2053"/>
    <cellStyle name="콤마 [0]_1202" xfId="2054"/>
    <cellStyle name="통화 [0]_1202" xfId="2055"/>
    <cellStyle name="통화_1202" xfId="2056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externalLink" Target="externalLinks/externalLink2.xml"/><Relationship Id="rId21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各年度收费、罚没、专项收入.xls]Sheet3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workbookViewId="0">
      <selection activeCell="E9" sqref="E9"/>
    </sheetView>
  </sheetViews>
  <sheetFormatPr defaultColWidth="9" defaultRowHeight="13.5"/>
  <cols>
    <col min="1" max="1" width="72.25" customWidth="1"/>
  </cols>
  <sheetData>
    <row r="1" ht="31.5" spans="1:1">
      <c r="A1" s="1" t="s">
        <v>0</v>
      </c>
    </row>
    <row r="2" s="3" customFormat="1" ht="21" customHeight="1" spans="1:1">
      <c r="A2" s="209" t="s">
        <v>1</v>
      </c>
    </row>
    <row r="3" s="3" customFormat="1" ht="21" customHeight="1" spans="1:1">
      <c r="A3" s="210" t="s">
        <v>2</v>
      </c>
    </row>
    <row r="4" s="3" customFormat="1" ht="21" customHeight="1" spans="1:1">
      <c r="A4" s="210" t="s">
        <v>3</v>
      </c>
    </row>
    <row r="5" s="3" customFormat="1" ht="21" customHeight="1" spans="1:1">
      <c r="A5" s="210" t="s">
        <v>4</v>
      </c>
    </row>
    <row r="6" s="3" customFormat="1" ht="21" customHeight="1" spans="1:1">
      <c r="A6" s="210" t="s">
        <v>5</v>
      </c>
    </row>
    <row r="7" s="3" customFormat="1" ht="21" customHeight="1" spans="1:1">
      <c r="A7" s="210" t="s">
        <v>6</v>
      </c>
    </row>
    <row r="8" s="3" customFormat="1" ht="21" customHeight="1" spans="1:1">
      <c r="A8" s="210" t="s">
        <v>7</v>
      </c>
    </row>
    <row r="9" s="3" customFormat="1" ht="21" customHeight="1" spans="1:1">
      <c r="A9" s="210" t="s">
        <v>8</v>
      </c>
    </row>
    <row r="10" s="3" customFormat="1" ht="21" customHeight="1" spans="1:1">
      <c r="A10" s="210" t="s">
        <v>9</v>
      </c>
    </row>
    <row r="11" s="3" customFormat="1" ht="21" customHeight="1" spans="1:1">
      <c r="A11" s="210" t="s">
        <v>10</v>
      </c>
    </row>
    <row r="12" s="3" customFormat="1" ht="21" customHeight="1" spans="1:1">
      <c r="A12" s="210" t="s">
        <v>11</v>
      </c>
    </row>
    <row r="13" s="3" customFormat="1" ht="21" customHeight="1" spans="1:1">
      <c r="A13" s="210" t="s">
        <v>12</v>
      </c>
    </row>
    <row r="14" s="3" customFormat="1" ht="21" customHeight="1" spans="1:1">
      <c r="A14" s="210" t="s">
        <v>13</v>
      </c>
    </row>
    <row r="15" s="3" customFormat="1" ht="21" customHeight="1" spans="1:1">
      <c r="A15" s="210" t="s">
        <v>14</v>
      </c>
    </row>
    <row r="16" s="3" customFormat="1" ht="21" customHeight="1" spans="1:1">
      <c r="A16" s="210" t="s">
        <v>15</v>
      </c>
    </row>
    <row r="17" s="3" customFormat="1" ht="21" customHeight="1" spans="1:1">
      <c r="A17" s="210" t="s">
        <v>16</v>
      </c>
    </row>
    <row r="18" s="3" customFormat="1" ht="21" customHeight="1" spans="1:1">
      <c r="A18" s="210" t="s">
        <v>17</v>
      </c>
    </row>
    <row r="19" s="3" customFormat="1" ht="21" customHeight="1" spans="1:1">
      <c r="A19" s="210" t="s">
        <v>18</v>
      </c>
    </row>
    <row r="20" s="3" customFormat="1" ht="21" customHeight="1" spans="1:1">
      <c r="A20" s="210" t="s">
        <v>19</v>
      </c>
    </row>
    <row r="21" s="3" customFormat="1" ht="21" customHeight="1" spans="1:1">
      <c r="A21" s="210" t="s">
        <v>20</v>
      </c>
    </row>
  </sheetData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2"/>
  <sheetViews>
    <sheetView showZeros="0" workbookViewId="0">
      <selection activeCell="C51" sqref="C12 C51"/>
    </sheetView>
  </sheetViews>
  <sheetFormatPr defaultColWidth="9" defaultRowHeight="22.5" customHeight="1" outlineLevelCol="2"/>
  <cols>
    <col min="1" max="1" width="8.5" style="96" customWidth="1"/>
    <col min="2" max="2" width="65.5" style="96" customWidth="1"/>
    <col min="3" max="3" width="19.375" style="96" customWidth="1"/>
    <col min="4" max="16384" width="9" style="96"/>
  </cols>
  <sheetData>
    <row r="1" ht="72" customHeight="1" spans="1:3">
      <c r="A1" s="97" t="s">
        <v>2584</v>
      </c>
      <c r="B1" s="98"/>
      <c r="C1" s="98"/>
    </row>
    <row r="2" customHeight="1" spans="1:3">
      <c r="A2" s="41"/>
      <c r="B2" s="99"/>
      <c r="C2" s="3" t="s">
        <v>22</v>
      </c>
    </row>
    <row r="3" customHeight="1" spans="1:3">
      <c r="A3" s="100" t="s">
        <v>2585</v>
      </c>
      <c r="B3" s="100" t="s">
        <v>2567</v>
      </c>
      <c r="C3" s="101" t="s">
        <v>63</v>
      </c>
    </row>
    <row r="4" customHeight="1" spans="1:3">
      <c r="A4" s="100"/>
      <c r="B4" s="100"/>
      <c r="C4" s="102"/>
    </row>
    <row r="5" customHeight="1" spans="1:3">
      <c r="A5" s="103" t="s">
        <v>2586</v>
      </c>
      <c r="B5" s="104" t="s">
        <v>2587</v>
      </c>
      <c r="C5" s="105">
        <f>SUM(C6:C11)</f>
        <v>11853</v>
      </c>
    </row>
    <row r="6" customHeight="1" spans="1:3">
      <c r="A6" s="211" t="s">
        <v>2588</v>
      </c>
      <c r="B6" s="106" t="s">
        <v>2589</v>
      </c>
      <c r="C6" s="107">
        <v>685</v>
      </c>
    </row>
    <row r="7" customHeight="1" spans="1:3">
      <c r="A7" s="211" t="s">
        <v>2590</v>
      </c>
      <c r="B7" s="106" t="s">
        <v>2591</v>
      </c>
      <c r="C7" s="107">
        <v>1693</v>
      </c>
    </row>
    <row r="8" customHeight="1" spans="1:3">
      <c r="A8" s="211" t="s">
        <v>2592</v>
      </c>
      <c r="B8" s="106" t="s">
        <v>2593</v>
      </c>
      <c r="C8" s="107">
        <v>2505</v>
      </c>
    </row>
    <row r="9" customHeight="1" spans="1:3">
      <c r="A9" s="211" t="s">
        <v>2594</v>
      </c>
      <c r="B9" s="106" t="s">
        <v>2595</v>
      </c>
      <c r="C9" s="107">
        <v>10</v>
      </c>
    </row>
    <row r="10" customHeight="1" spans="1:3">
      <c r="A10" s="211" t="s">
        <v>2596</v>
      </c>
      <c r="B10" s="106" t="s">
        <v>2597</v>
      </c>
      <c r="C10" s="107">
        <v>6960</v>
      </c>
    </row>
    <row r="11" customHeight="1" spans="1:3">
      <c r="A11" s="211" t="s">
        <v>2598</v>
      </c>
      <c r="B11" s="106" t="s">
        <v>2599</v>
      </c>
      <c r="C11" s="107"/>
    </row>
    <row r="12" customHeight="1" spans="1:3">
      <c r="A12" s="103" t="s">
        <v>2600</v>
      </c>
      <c r="B12" s="108" t="s">
        <v>2601</v>
      </c>
      <c r="C12" s="105">
        <f>SUM(C13:C50)</f>
        <v>313051</v>
      </c>
    </row>
    <row r="13" customHeight="1" spans="1:3">
      <c r="A13" s="103" t="s">
        <v>2602</v>
      </c>
      <c r="B13" s="106" t="s">
        <v>2603</v>
      </c>
      <c r="C13" s="107"/>
    </row>
    <row r="14" customHeight="1" spans="1:3">
      <c r="A14" s="103" t="s">
        <v>2604</v>
      </c>
      <c r="B14" s="109" t="s">
        <v>2605</v>
      </c>
      <c r="C14" s="107">
        <v>87261</v>
      </c>
    </row>
    <row r="15" customHeight="1" spans="1:3">
      <c r="A15" s="103" t="s">
        <v>2606</v>
      </c>
      <c r="B15" s="110" t="s">
        <v>2607</v>
      </c>
      <c r="C15" s="107">
        <v>41047</v>
      </c>
    </row>
    <row r="16" customHeight="1" spans="1:3">
      <c r="A16" s="103" t="s">
        <v>2608</v>
      </c>
      <c r="B16" s="110" t="s">
        <v>2609</v>
      </c>
      <c r="C16" s="107"/>
    </row>
    <row r="17" customHeight="1" spans="1:3">
      <c r="A17" s="103" t="s">
        <v>2610</v>
      </c>
      <c r="B17" s="110" t="s">
        <v>2611</v>
      </c>
      <c r="C17" s="107"/>
    </row>
    <row r="18" customHeight="1" spans="1:3">
      <c r="A18" s="103" t="s">
        <v>2612</v>
      </c>
      <c r="B18" s="110" t="s">
        <v>2613</v>
      </c>
      <c r="C18" s="107"/>
    </row>
    <row r="19" customHeight="1" spans="1:3">
      <c r="A19" s="103" t="s">
        <v>2614</v>
      </c>
      <c r="B19" s="110" t="s">
        <v>2615</v>
      </c>
      <c r="C19" s="107">
        <v>9985</v>
      </c>
    </row>
    <row r="20" customHeight="1" spans="1:3">
      <c r="A20" s="103" t="s">
        <v>2616</v>
      </c>
      <c r="B20" s="110" t="s">
        <v>2617</v>
      </c>
      <c r="C20" s="107"/>
    </row>
    <row r="21" customHeight="1" spans="1:3">
      <c r="A21" s="103" t="s">
        <v>2618</v>
      </c>
      <c r="B21" s="110" t="s">
        <v>2619</v>
      </c>
      <c r="C21" s="107">
        <v>44820</v>
      </c>
    </row>
    <row r="22" customHeight="1" spans="1:3">
      <c r="A22" s="103" t="s">
        <v>2620</v>
      </c>
      <c r="B22" s="110" t="s">
        <v>2621</v>
      </c>
      <c r="C22" s="107">
        <v>2500</v>
      </c>
    </row>
    <row r="23" customHeight="1" spans="1:3">
      <c r="A23" s="103" t="s">
        <v>2622</v>
      </c>
      <c r="B23" s="110" t="s">
        <v>2623</v>
      </c>
      <c r="C23" s="107"/>
    </row>
    <row r="24" customHeight="1" spans="1:3">
      <c r="A24" s="103" t="s">
        <v>2624</v>
      </c>
      <c r="B24" s="110" t="s">
        <v>2625</v>
      </c>
      <c r="C24" s="107"/>
    </row>
    <row r="25" customHeight="1" spans="1:3">
      <c r="A25" s="103" t="s">
        <v>2626</v>
      </c>
      <c r="B25" s="111" t="s">
        <v>2627</v>
      </c>
      <c r="C25" s="107">
        <v>5025</v>
      </c>
    </row>
    <row r="26" customHeight="1" spans="1:3">
      <c r="A26" s="103" t="s">
        <v>2628</v>
      </c>
      <c r="B26" s="112" t="s">
        <v>2629</v>
      </c>
      <c r="C26" s="113"/>
    </row>
    <row r="27" customHeight="1" spans="1:3">
      <c r="A27" s="103" t="s">
        <v>2630</v>
      </c>
      <c r="B27" s="112" t="s">
        <v>2631</v>
      </c>
      <c r="C27" s="113"/>
    </row>
    <row r="28" customHeight="1" spans="1:3">
      <c r="A28" s="103" t="s">
        <v>2632</v>
      </c>
      <c r="B28" s="112" t="s">
        <v>2633</v>
      </c>
      <c r="C28" s="113"/>
    </row>
    <row r="29" customHeight="1" spans="1:3">
      <c r="A29" s="103" t="s">
        <v>2634</v>
      </c>
      <c r="B29" s="112" t="s">
        <v>2635</v>
      </c>
      <c r="C29" s="113">
        <v>2503</v>
      </c>
    </row>
    <row r="30" customHeight="1" spans="1:3">
      <c r="A30" s="103" t="s">
        <v>2636</v>
      </c>
      <c r="B30" s="112" t="s">
        <v>2637</v>
      </c>
      <c r="C30" s="113">
        <v>26638</v>
      </c>
    </row>
    <row r="31" customHeight="1" spans="1:3">
      <c r="A31" s="103" t="s">
        <v>2638</v>
      </c>
      <c r="B31" s="112" t="s">
        <v>2639</v>
      </c>
      <c r="C31" s="113">
        <v>107</v>
      </c>
    </row>
    <row r="32" customHeight="1" spans="1:3">
      <c r="A32" s="103" t="s">
        <v>2640</v>
      </c>
      <c r="B32" s="112" t="s">
        <v>2641</v>
      </c>
      <c r="C32" s="113">
        <v>508</v>
      </c>
    </row>
    <row r="33" customHeight="1" spans="1:3">
      <c r="A33" s="103" t="s">
        <v>2642</v>
      </c>
      <c r="B33" s="112" t="s">
        <v>2643</v>
      </c>
      <c r="C33" s="113">
        <v>24911</v>
      </c>
    </row>
    <row r="34" customHeight="1" spans="1:3">
      <c r="A34" s="103" t="s">
        <v>2644</v>
      </c>
      <c r="B34" s="112" t="s">
        <v>2645</v>
      </c>
      <c r="C34" s="113">
        <v>10557</v>
      </c>
    </row>
    <row r="35" customHeight="1" spans="1:3">
      <c r="A35" s="103" t="s">
        <v>2646</v>
      </c>
      <c r="B35" s="112" t="s">
        <v>2647</v>
      </c>
      <c r="C35" s="113"/>
    </row>
    <row r="36" customHeight="1" spans="1:3">
      <c r="A36" s="103" t="s">
        <v>2648</v>
      </c>
      <c r="B36" s="112" t="s">
        <v>2649</v>
      </c>
      <c r="C36" s="113"/>
    </row>
    <row r="37" customHeight="1" spans="1:3">
      <c r="A37" s="103" t="s">
        <v>2650</v>
      </c>
      <c r="B37" s="112" t="s">
        <v>2651</v>
      </c>
      <c r="C37" s="113">
        <v>51630</v>
      </c>
    </row>
    <row r="38" customHeight="1" spans="1:3">
      <c r="A38" s="103" t="s">
        <v>2652</v>
      </c>
      <c r="B38" s="112" t="s">
        <v>2653</v>
      </c>
      <c r="C38" s="113">
        <v>222</v>
      </c>
    </row>
    <row r="39" customHeight="1" spans="1:3">
      <c r="A39" s="103" t="s">
        <v>2654</v>
      </c>
      <c r="B39" s="112" t="s">
        <v>2655</v>
      </c>
      <c r="C39" s="113"/>
    </row>
    <row r="40" customHeight="1" spans="1:3">
      <c r="A40" s="103" t="s">
        <v>2656</v>
      </c>
      <c r="B40" s="112" t="s">
        <v>2657</v>
      </c>
      <c r="C40" s="113"/>
    </row>
    <row r="41" customHeight="1" spans="1:3">
      <c r="A41" s="103" t="s">
        <v>2658</v>
      </c>
      <c r="B41" s="112" t="s">
        <v>2659</v>
      </c>
      <c r="C41" s="113"/>
    </row>
    <row r="42" customHeight="1" spans="1:3">
      <c r="A42" s="103" t="s">
        <v>2660</v>
      </c>
      <c r="B42" s="112" t="s">
        <v>2661</v>
      </c>
      <c r="C42" s="113"/>
    </row>
    <row r="43" customHeight="1" spans="1:3">
      <c r="A43" s="103" t="s">
        <v>2662</v>
      </c>
      <c r="B43" s="112" t="s">
        <v>2663</v>
      </c>
      <c r="C43" s="113">
        <v>241</v>
      </c>
    </row>
    <row r="44" customHeight="1" spans="1:3">
      <c r="A44" s="103" t="s">
        <v>2664</v>
      </c>
      <c r="B44" s="112" t="s">
        <v>2665</v>
      </c>
      <c r="C44" s="113"/>
    </row>
    <row r="45" customHeight="1" spans="1:3">
      <c r="A45" s="103" t="s">
        <v>2666</v>
      </c>
      <c r="B45" s="112" t="s">
        <v>2667</v>
      </c>
      <c r="C45" s="113"/>
    </row>
    <row r="46" customHeight="1" spans="1:3">
      <c r="A46" s="103" t="s">
        <v>2668</v>
      </c>
      <c r="B46" s="112" t="s">
        <v>2669</v>
      </c>
      <c r="C46" s="113"/>
    </row>
    <row r="47" customHeight="1" spans="1:3">
      <c r="A47" s="103" t="s">
        <v>2670</v>
      </c>
      <c r="B47" s="110" t="s">
        <v>2671</v>
      </c>
      <c r="C47" s="107">
        <v>786</v>
      </c>
    </row>
    <row r="48" customHeight="1" spans="1:3">
      <c r="A48" s="211" t="s">
        <v>2672</v>
      </c>
      <c r="B48" s="110" t="s">
        <v>2673</v>
      </c>
      <c r="C48" s="107"/>
    </row>
    <row r="49" customHeight="1" spans="1:3">
      <c r="A49" s="211" t="s">
        <v>2674</v>
      </c>
      <c r="B49" s="110" t="s">
        <v>2675</v>
      </c>
      <c r="C49" s="107">
        <v>4310</v>
      </c>
    </row>
    <row r="50" customHeight="1" spans="1:3">
      <c r="A50" s="211" t="s">
        <v>2676</v>
      </c>
      <c r="B50" s="110" t="s">
        <v>2677</v>
      </c>
      <c r="C50" s="107"/>
    </row>
    <row r="51" customHeight="1" spans="1:3">
      <c r="A51" s="103" t="s">
        <v>2678</v>
      </c>
      <c r="B51" s="114" t="s">
        <v>2679</v>
      </c>
      <c r="C51" s="105">
        <f>SUM(C52:C72)</f>
        <v>4251</v>
      </c>
    </row>
    <row r="52" customHeight="1" spans="1:3">
      <c r="A52" s="103" t="s">
        <v>2680</v>
      </c>
      <c r="B52" s="110" t="s">
        <v>2681</v>
      </c>
      <c r="C52" s="107">
        <v>59</v>
      </c>
    </row>
    <row r="53" customHeight="1" spans="1:3">
      <c r="A53" s="103" t="s">
        <v>2682</v>
      </c>
      <c r="B53" s="110" t="s">
        <v>2683</v>
      </c>
      <c r="C53" s="107"/>
    </row>
    <row r="54" customHeight="1" spans="1:3">
      <c r="A54" s="103" t="s">
        <v>2684</v>
      </c>
      <c r="B54" s="110" t="s">
        <v>2685</v>
      </c>
      <c r="C54" s="107"/>
    </row>
    <row r="55" customHeight="1" spans="1:3">
      <c r="A55" s="103" t="s">
        <v>2686</v>
      </c>
      <c r="B55" s="110" t="s">
        <v>2687</v>
      </c>
      <c r="C55" s="107"/>
    </row>
    <row r="56" customHeight="1" spans="1:3">
      <c r="A56" s="103" t="s">
        <v>2688</v>
      </c>
      <c r="B56" s="110" t="s">
        <v>2689</v>
      </c>
      <c r="C56" s="107"/>
    </row>
    <row r="57" customHeight="1" spans="1:3">
      <c r="A57" s="103" t="s">
        <v>2690</v>
      </c>
      <c r="B57" s="110" t="s">
        <v>2691</v>
      </c>
      <c r="C57" s="107">
        <v>20</v>
      </c>
    </row>
    <row r="58" customHeight="1" spans="1:3">
      <c r="A58" s="103" t="s">
        <v>2692</v>
      </c>
      <c r="B58" s="110" t="s">
        <v>2693</v>
      </c>
      <c r="C58" s="107">
        <v>140</v>
      </c>
    </row>
    <row r="59" customHeight="1" spans="1:3">
      <c r="A59" s="103" t="s">
        <v>2694</v>
      </c>
      <c r="B59" s="110" t="s">
        <v>2695</v>
      </c>
      <c r="C59" s="107"/>
    </row>
    <row r="60" customHeight="1" spans="1:3">
      <c r="A60" s="103" t="s">
        <v>2696</v>
      </c>
      <c r="B60" s="110" t="s">
        <v>2697</v>
      </c>
      <c r="C60" s="107">
        <v>354</v>
      </c>
    </row>
    <row r="61" customHeight="1" spans="1:3">
      <c r="A61" s="103" t="s">
        <v>2698</v>
      </c>
      <c r="B61" s="110" t="s">
        <v>2699</v>
      </c>
      <c r="C61" s="107">
        <v>1227</v>
      </c>
    </row>
    <row r="62" customHeight="1" spans="1:3">
      <c r="A62" s="103" t="s">
        <v>2700</v>
      </c>
      <c r="B62" s="110" t="s">
        <v>2701</v>
      </c>
      <c r="C62" s="107"/>
    </row>
    <row r="63" customHeight="1" spans="1:3">
      <c r="A63" s="103" t="s">
        <v>2702</v>
      </c>
      <c r="B63" s="110" t="s">
        <v>2703</v>
      </c>
      <c r="C63" s="107">
        <v>2451</v>
      </c>
    </row>
    <row r="64" customHeight="1" spans="1:3">
      <c r="A64" s="103" t="s">
        <v>2704</v>
      </c>
      <c r="B64" s="110" t="s">
        <v>2705</v>
      </c>
      <c r="C64" s="107"/>
    </row>
    <row r="65" customHeight="1" spans="1:3">
      <c r="A65" s="103" t="s">
        <v>2706</v>
      </c>
      <c r="B65" s="110" t="s">
        <v>2707</v>
      </c>
      <c r="C65" s="107"/>
    </row>
    <row r="66" customHeight="1" spans="1:3">
      <c r="A66" s="103" t="s">
        <v>2708</v>
      </c>
      <c r="B66" s="110" t="s">
        <v>2709</v>
      </c>
      <c r="C66" s="107"/>
    </row>
    <row r="67" customHeight="1" spans="1:3">
      <c r="A67" s="103" t="s">
        <v>2710</v>
      </c>
      <c r="B67" s="110" t="s">
        <v>2711</v>
      </c>
      <c r="C67" s="107"/>
    </row>
    <row r="68" customHeight="1" spans="1:3">
      <c r="A68" s="103" t="s">
        <v>2712</v>
      </c>
      <c r="B68" s="110" t="s">
        <v>2713</v>
      </c>
      <c r="C68" s="107"/>
    </row>
    <row r="69" customHeight="1" spans="1:3">
      <c r="A69" s="103" t="s">
        <v>2714</v>
      </c>
      <c r="B69" s="110" t="s">
        <v>2715</v>
      </c>
      <c r="C69" s="107"/>
    </row>
    <row r="70" customHeight="1" spans="1:3">
      <c r="A70" s="103" t="s">
        <v>2716</v>
      </c>
      <c r="B70" s="110" t="s">
        <v>2717</v>
      </c>
      <c r="C70" s="107"/>
    </row>
    <row r="71" customHeight="1" spans="1:3">
      <c r="A71" s="103" t="s">
        <v>2718</v>
      </c>
      <c r="B71" s="110" t="s">
        <v>2719</v>
      </c>
      <c r="C71" s="107"/>
    </row>
    <row r="72" customHeight="1" spans="1:3">
      <c r="A72" s="103" t="s">
        <v>2720</v>
      </c>
      <c r="B72" s="103" t="s">
        <v>2721</v>
      </c>
      <c r="C72" s="107"/>
    </row>
  </sheetData>
  <mergeCells count="4">
    <mergeCell ref="A1:C1"/>
    <mergeCell ref="A3:A4"/>
    <mergeCell ref="B3:B4"/>
    <mergeCell ref="C3:C4"/>
  </mergeCells>
  <conditionalFormatting sqref="A3:A4">
    <cfRule type="duplicateValues" dxfId="1" priority="1"/>
  </conditionalFormatting>
  <conditionalFormatting sqref="A5:A72">
    <cfRule type="duplicateValues" dxfId="1" priority="2"/>
  </conditionalFormatting>
  <printOptions horizontalCentered="1"/>
  <pageMargins left="0.54" right="0.16" top="0.17" bottom="0.590551181102362" header="0.31496062992126" footer="0.31496062992126"/>
  <pageSetup paperSize="9" scale="8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workbookViewId="0">
      <selection activeCell="A30" sqref="A30:E30"/>
    </sheetView>
  </sheetViews>
  <sheetFormatPr defaultColWidth="9" defaultRowHeight="13.5" outlineLevelCol="4"/>
  <cols>
    <col min="1" max="1" width="11.625" customWidth="1"/>
    <col min="2" max="2" width="10.5" customWidth="1"/>
    <col min="3" max="3" width="18.25" customWidth="1"/>
    <col min="4" max="4" width="19.75" customWidth="1"/>
    <col min="5" max="5" width="21.5" customWidth="1"/>
  </cols>
  <sheetData>
    <row r="1" ht="22.5" spans="1:5">
      <c r="A1" s="85" t="s">
        <v>11</v>
      </c>
      <c r="B1" s="86"/>
      <c r="C1" s="86"/>
      <c r="D1" s="86"/>
      <c r="E1" s="86"/>
    </row>
    <row r="2" ht="14.25" spans="1:5">
      <c r="A2" s="87"/>
      <c r="B2" s="87"/>
      <c r="C2" s="87"/>
      <c r="D2" s="87"/>
      <c r="E2" s="88" t="s">
        <v>22</v>
      </c>
    </row>
    <row r="3" ht="19.5" customHeight="1" spans="1:5">
      <c r="A3" s="89" t="s">
        <v>29</v>
      </c>
      <c r="B3" s="90" t="s">
        <v>2722</v>
      </c>
      <c r="C3" s="90" t="s">
        <v>2723</v>
      </c>
      <c r="D3" s="90" t="s">
        <v>2724</v>
      </c>
      <c r="E3" s="89" t="s">
        <v>2571</v>
      </c>
    </row>
    <row r="4" ht="19.5" customHeight="1" spans="1:5">
      <c r="A4" s="89" t="s">
        <v>27</v>
      </c>
      <c r="B4" s="91">
        <f>SUM(B5:B29)</f>
        <v>42409</v>
      </c>
      <c r="C4" s="91">
        <f>SUM(C5:C29)</f>
        <v>18691</v>
      </c>
      <c r="D4" s="91">
        <v>0</v>
      </c>
      <c r="E4" s="91"/>
    </row>
    <row r="5" ht="19.5" customHeight="1" spans="1:5">
      <c r="A5" s="92" t="s">
        <v>2725</v>
      </c>
      <c r="B5" s="92">
        <v>650</v>
      </c>
      <c r="C5" s="93">
        <v>847</v>
      </c>
      <c r="D5" s="91"/>
      <c r="E5" s="91"/>
    </row>
    <row r="6" ht="19.5" customHeight="1" spans="1:5">
      <c r="A6" s="92" t="s">
        <v>2726</v>
      </c>
      <c r="B6" s="92">
        <v>600</v>
      </c>
      <c r="C6" s="94">
        <v>532</v>
      </c>
      <c r="D6" s="91"/>
      <c r="E6" s="91"/>
    </row>
    <row r="7" ht="19.5" customHeight="1" spans="1:5">
      <c r="A7" s="92" t="s">
        <v>2727</v>
      </c>
      <c r="B7" s="92">
        <v>6135</v>
      </c>
      <c r="C7" s="94">
        <v>-608</v>
      </c>
      <c r="D7" s="91"/>
      <c r="E7" s="91"/>
    </row>
    <row r="8" ht="19.5" customHeight="1" spans="1:5">
      <c r="A8" s="92" t="s">
        <v>2728</v>
      </c>
      <c r="B8" s="92">
        <v>3962</v>
      </c>
      <c r="C8" s="94">
        <v>-115</v>
      </c>
      <c r="D8" s="91"/>
      <c r="E8" s="91"/>
    </row>
    <row r="9" ht="19.5" customHeight="1" spans="1:5">
      <c r="A9" s="92" t="s">
        <v>2729</v>
      </c>
      <c r="B9" s="92">
        <v>5007</v>
      </c>
      <c r="C9" s="94">
        <v>-1333</v>
      </c>
      <c r="D9" s="91"/>
      <c r="E9" s="91"/>
    </row>
    <row r="10" ht="19.5" customHeight="1" spans="1:5">
      <c r="A10" s="92" t="s">
        <v>2730</v>
      </c>
      <c r="B10" s="92">
        <v>6730</v>
      </c>
      <c r="C10" s="94">
        <v>43</v>
      </c>
      <c r="D10" s="91"/>
      <c r="E10" s="91"/>
    </row>
    <row r="11" ht="19.5" customHeight="1" spans="1:5">
      <c r="A11" s="92" t="s">
        <v>2731</v>
      </c>
      <c r="B11" s="92">
        <v>2482</v>
      </c>
      <c r="C11" s="93">
        <f t="shared" ref="C11:C29" si="0">SUM(A11:B11)</f>
        <v>2482</v>
      </c>
      <c r="D11" s="91"/>
      <c r="E11" s="91"/>
    </row>
    <row r="12" ht="19.5" customHeight="1" spans="1:5">
      <c r="A12" s="92" t="s">
        <v>2732</v>
      </c>
      <c r="B12" s="92">
        <v>860</v>
      </c>
      <c r="C12" s="93">
        <f t="shared" si="0"/>
        <v>860</v>
      </c>
      <c r="D12" s="91"/>
      <c r="E12" s="91"/>
    </row>
    <row r="13" ht="19.5" customHeight="1" spans="1:5">
      <c r="A13" s="92" t="s">
        <v>2733</v>
      </c>
      <c r="B13" s="92">
        <v>597</v>
      </c>
      <c r="C13" s="93">
        <f t="shared" si="0"/>
        <v>597</v>
      </c>
      <c r="D13" s="91"/>
      <c r="E13" s="91"/>
    </row>
    <row r="14" ht="19.5" customHeight="1" spans="1:5">
      <c r="A14" s="92" t="s">
        <v>2734</v>
      </c>
      <c r="B14" s="92">
        <v>788</v>
      </c>
      <c r="C14" s="93">
        <f t="shared" si="0"/>
        <v>788</v>
      </c>
      <c r="D14" s="91"/>
      <c r="E14" s="91"/>
    </row>
    <row r="15" ht="19.5" customHeight="1" spans="1:5">
      <c r="A15" s="92" t="s">
        <v>2735</v>
      </c>
      <c r="B15" s="92">
        <v>849</v>
      </c>
      <c r="C15" s="93">
        <f t="shared" si="0"/>
        <v>849</v>
      </c>
      <c r="D15" s="91"/>
      <c r="E15" s="91"/>
    </row>
    <row r="16" ht="19.5" customHeight="1" spans="1:5">
      <c r="A16" s="92" t="s">
        <v>2736</v>
      </c>
      <c r="B16" s="92">
        <v>700</v>
      </c>
      <c r="C16" s="93">
        <f t="shared" si="0"/>
        <v>700</v>
      </c>
      <c r="D16" s="91"/>
      <c r="E16" s="91"/>
    </row>
    <row r="17" ht="19.5" customHeight="1" spans="1:5">
      <c r="A17" s="92" t="s">
        <v>2737</v>
      </c>
      <c r="B17" s="92">
        <v>602</v>
      </c>
      <c r="C17" s="93">
        <f t="shared" si="0"/>
        <v>602</v>
      </c>
      <c r="D17" s="91"/>
      <c r="E17" s="91"/>
    </row>
    <row r="18" ht="19.5" customHeight="1" spans="1:5">
      <c r="A18" s="92" t="s">
        <v>2738</v>
      </c>
      <c r="B18" s="92">
        <v>633</v>
      </c>
      <c r="C18" s="93">
        <f t="shared" si="0"/>
        <v>633</v>
      </c>
      <c r="D18" s="91"/>
      <c r="E18" s="91"/>
    </row>
    <row r="19" ht="19.5" customHeight="1" spans="1:5">
      <c r="A19" s="92" t="s">
        <v>2739</v>
      </c>
      <c r="B19" s="92">
        <v>795</v>
      </c>
      <c r="C19" s="93">
        <f t="shared" si="0"/>
        <v>795</v>
      </c>
      <c r="D19" s="91"/>
      <c r="E19" s="91"/>
    </row>
    <row r="20" ht="19.5" customHeight="1" spans="1:5">
      <c r="A20" s="92" t="s">
        <v>2740</v>
      </c>
      <c r="B20" s="92">
        <v>1010</v>
      </c>
      <c r="C20" s="93">
        <f t="shared" si="0"/>
        <v>1010</v>
      </c>
      <c r="D20" s="91"/>
      <c r="E20" s="91"/>
    </row>
    <row r="21" ht="19.5" customHeight="1" spans="1:5">
      <c r="A21" s="92" t="s">
        <v>2741</v>
      </c>
      <c r="B21" s="92">
        <v>1210</v>
      </c>
      <c r="C21" s="93">
        <f t="shared" si="0"/>
        <v>1210</v>
      </c>
      <c r="D21" s="91"/>
      <c r="E21" s="91"/>
    </row>
    <row r="22" ht="19.5" customHeight="1" spans="1:5">
      <c r="A22" s="92" t="s">
        <v>2742</v>
      </c>
      <c r="B22" s="92">
        <v>1350</v>
      </c>
      <c r="C22" s="93">
        <f t="shared" si="0"/>
        <v>1350</v>
      </c>
      <c r="D22" s="91"/>
      <c r="E22" s="91"/>
    </row>
    <row r="23" ht="19.5" customHeight="1" spans="1:5">
      <c r="A23" s="92" t="s">
        <v>2743</v>
      </c>
      <c r="B23" s="92">
        <v>850</v>
      </c>
      <c r="C23" s="93">
        <f t="shared" si="0"/>
        <v>850</v>
      </c>
      <c r="D23" s="91"/>
      <c r="E23" s="91"/>
    </row>
    <row r="24" ht="19.5" customHeight="1" spans="1:5">
      <c r="A24" s="92" t="s">
        <v>2744</v>
      </c>
      <c r="B24" s="92">
        <v>925</v>
      </c>
      <c r="C24" s="93">
        <f t="shared" si="0"/>
        <v>925</v>
      </c>
      <c r="D24" s="91"/>
      <c r="E24" s="91"/>
    </row>
    <row r="25" ht="19.5" customHeight="1" spans="1:5">
      <c r="A25" s="92" t="s">
        <v>2745</v>
      </c>
      <c r="B25" s="92">
        <v>1060</v>
      </c>
      <c r="C25" s="93">
        <f t="shared" si="0"/>
        <v>1060</v>
      </c>
      <c r="D25" s="91"/>
      <c r="E25" s="91"/>
    </row>
    <row r="26" ht="19.5" customHeight="1" spans="1:5">
      <c r="A26" s="92" t="s">
        <v>2746</v>
      </c>
      <c r="B26" s="92">
        <v>1720</v>
      </c>
      <c r="C26" s="93">
        <f t="shared" si="0"/>
        <v>1720</v>
      </c>
      <c r="D26" s="91"/>
      <c r="E26" s="91"/>
    </row>
    <row r="27" ht="19.5" customHeight="1" spans="1:5">
      <c r="A27" s="92" t="s">
        <v>2747</v>
      </c>
      <c r="B27" s="92">
        <v>1030</v>
      </c>
      <c r="C27" s="93">
        <f t="shared" si="0"/>
        <v>1030</v>
      </c>
      <c r="D27" s="91"/>
      <c r="E27" s="91"/>
    </row>
    <row r="28" ht="19.5" customHeight="1" spans="1:5">
      <c r="A28" s="92" t="s">
        <v>2748</v>
      </c>
      <c r="B28" s="92">
        <v>1124</v>
      </c>
      <c r="C28" s="93">
        <f t="shared" si="0"/>
        <v>1124</v>
      </c>
      <c r="D28" s="91"/>
      <c r="E28" s="91"/>
    </row>
    <row r="29" ht="19.5" customHeight="1" spans="1:5">
      <c r="A29" s="92" t="s">
        <v>2749</v>
      </c>
      <c r="B29" s="92">
        <v>740</v>
      </c>
      <c r="C29" s="93">
        <f t="shared" si="0"/>
        <v>740</v>
      </c>
      <c r="D29" s="91"/>
      <c r="E29" s="91"/>
    </row>
    <row r="30" ht="17.25" customHeight="1" spans="1:5">
      <c r="A30" s="95" t="s">
        <v>2750</v>
      </c>
      <c r="B30" s="95"/>
      <c r="C30" s="95"/>
      <c r="D30" s="95"/>
      <c r="E30" s="95"/>
    </row>
  </sheetData>
  <mergeCells count="2">
    <mergeCell ref="A1:E1"/>
    <mergeCell ref="A30:E30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A11" sqref="A11"/>
    </sheetView>
  </sheetViews>
  <sheetFormatPr defaultColWidth="9" defaultRowHeight="13.5" outlineLevelCol="1"/>
  <cols>
    <col min="1" max="1" width="56.375" customWidth="1"/>
    <col min="2" max="2" width="35.25" customWidth="1"/>
  </cols>
  <sheetData>
    <row r="1" ht="46.5" customHeight="1" spans="1:2">
      <c r="A1" s="1" t="s">
        <v>12</v>
      </c>
      <c r="B1" s="1"/>
    </row>
    <row r="2" ht="27" customHeight="1" spans="1:2">
      <c r="A2" s="64"/>
      <c r="B2" s="82" t="s">
        <v>22</v>
      </c>
    </row>
    <row r="3" ht="27" customHeight="1" spans="1:2">
      <c r="A3" s="42" t="s">
        <v>2751</v>
      </c>
      <c r="B3" s="43"/>
    </row>
    <row r="4" ht="27" customHeight="1" spans="1:2">
      <c r="A4" s="72" t="s">
        <v>2752</v>
      </c>
      <c r="B4" s="73" t="s">
        <v>2753</v>
      </c>
    </row>
    <row r="5" ht="27" customHeight="1" spans="1:2">
      <c r="A5" s="74" t="s">
        <v>2754</v>
      </c>
      <c r="B5" s="75">
        <v>300000</v>
      </c>
    </row>
    <row r="6" ht="27" customHeight="1" spans="1:2">
      <c r="A6" s="76" t="s">
        <v>2755</v>
      </c>
      <c r="B6" s="77">
        <v>300000</v>
      </c>
    </row>
    <row r="7" ht="27" customHeight="1" spans="1:2">
      <c r="A7" s="83"/>
      <c r="B7" s="79"/>
    </row>
    <row r="8" ht="27" customHeight="1" spans="1:2">
      <c r="A8" s="83"/>
      <c r="B8" s="79"/>
    </row>
    <row r="9" ht="27" customHeight="1" spans="1:2">
      <c r="A9" s="83"/>
      <c r="B9" s="79"/>
    </row>
    <row r="10" ht="27" customHeight="1" spans="1:2">
      <c r="A10" s="83"/>
      <c r="B10" s="79"/>
    </row>
    <row r="11" ht="27" customHeight="1" spans="1:2">
      <c r="A11" s="84"/>
      <c r="B11" s="78"/>
    </row>
    <row r="12" ht="27" customHeight="1" spans="1:2">
      <c r="A12" s="74" t="s">
        <v>2756</v>
      </c>
      <c r="B12" s="75">
        <v>300000</v>
      </c>
    </row>
    <row r="13" ht="27" customHeight="1" spans="1:2">
      <c r="A13" s="74" t="s">
        <v>2757</v>
      </c>
      <c r="B13" s="78"/>
    </row>
    <row r="14" ht="27" customHeight="1" spans="1:2">
      <c r="A14" s="74" t="s">
        <v>2758</v>
      </c>
      <c r="B14" s="78"/>
    </row>
    <row r="15" ht="27" customHeight="1" spans="1:2">
      <c r="A15" s="83"/>
      <c r="B15" s="79"/>
    </row>
    <row r="16" ht="27" customHeight="1" spans="1:2">
      <c r="A16" s="80" t="s">
        <v>2759</v>
      </c>
      <c r="B16" s="81">
        <v>300000</v>
      </c>
    </row>
  </sheetData>
  <mergeCells count="2">
    <mergeCell ref="A1:B1"/>
    <mergeCell ref="A3:B3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B16" sqref="B16"/>
    </sheetView>
  </sheetViews>
  <sheetFormatPr defaultColWidth="9" defaultRowHeight="13.5" outlineLevelCol="1"/>
  <cols>
    <col min="1" max="1" width="60.125" customWidth="1"/>
    <col min="2" max="2" width="30.375" customWidth="1"/>
  </cols>
  <sheetData>
    <row r="1" ht="42.75" customHeight="1" spans="1:2">
      <c r="A1" s="1" t="s">
        <v>13</v>
      </c>
      <c r="B1" s="1"/>
    </row>
    <row r="2" ht="27" customHeight="1" spans="1:2">
      <c r="A2" s="70"/>
      <c r="B2" s="71" t="s">
        <v>22</v>
      </c>
    </row>
    <row r="3" ht="27" customHeight="1" spans="1:2">
      <c r="A3" s="44" t="s">
        <v>2760</v>
      </c>
      <c r="B3" s="45"/>
    </row>
    <row r="4" ht="27" customHeight="1" spans="1:2">
      <c r="A4" s="72" t="s">
        <v>2752</v>
      </c>
      <c r="B4" s="73" t="s">
        <v>2753</v>
      </c>
    </row>
    <row r="5" ht="27" customHeight="1" spans="1:2">
      <c r="A5" s="74" t="s">
        <v>2761</v>
      </c>
      <c r="B5" s="75">
        <v>273352</v>
      </c>
    </row>
    <row r="6" ht="27" customHeight="1" spans="1:2">
      <c r="A6" s="76" t="s">
        <v>2762</v>
      </c>
      <c r="B6" s="77">
        <v>50000</v>
      </c>
    </row>
    <row r="7" ht="27" customHeight="1" spans="1:2">
      <c r="A7" s="76" t="s">
        <v>2763</v>
      </c>
      <c r="B7" s="77">
        <v>60000</v>
      </c>
    </row>
    <row r="8" ht="27" customHeight="1" spans="1:2">
      <c r="A8" s="76" t="s">
        <v>2764</v>
      </c>
      <c r="B8" s="77">
        <v>163352</v>
      </c>
    </row>
    <row r="9" ht="27" customHeight="1" spans="1:2">
      <c r="A9" s="74" t="s">
        <v>2765</v>
      </c>
      <c r="B9" s="78"/>
    </row>
    <row r="10" ht="27" customHeight="1" spans="1:2">
      <c r="A10" s="74" t="s">
        <v>2766</v>
      </c>
      <c r="B10" s="78"/>
    </row>
    <row r="11" ht="27" customHeight="1" spans="1:2">
      <c r="A11" s="74" t="s">
        <v>2767</v>
      </c>
      <c r="B11" s="75">
        <v>26106</v>
      </c>
    </row>
    <row r="12" ht="27" customHeight="1" spans="1:2">
      <c r="A12" s="74" t="s">
        <v>2768</v>
      </c>
      <c r="B12" s="75">
        <v>299458</v>
      </c>
    </row>
    <row r="13" ht="27" customHeight="1" spans="1:2">
      <c r="A13" s="74" t="s">
        <v>2769</v>
      </c>
      <c r="B13" s="75">
        <v>542</v>
      </c>
    </row>
    <row r="14" ht="27" customHeight="1" spans="1:2">
      <c r="A14" s="74" t="s">
        <v>2770</v>
      </c>
      <c r="B14" s="78"/>
    </row>
    <row r="15" ht="27" customHeight="1" spans="1:2">
      <c r="A15" s="76"/>
      <c r="B15" s="79"/>
    </row>
    <row r="16" ht="27" customHeight="1" spans="1:2">
      <c r="A16" s="80" t="s">
        <v>2315</v>
      </c>
      <c r="B16" s="81">
        <v>300000</v>
      </c>
    </row>
  </sheetData>
  <mergeCells count="2">
    <mergeCell ref="A1:B1"/>
    <mergeCell ref="A3:B3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showZeros="0" tabSelected="1" workbookViewId="0">
      <selection activeCell="C19" sqref="C19"/>
    </sheetView>
  </sheetViews>
  <sheetFormatPr defaultColWidth="9" defaultRowHeight="21" customHeight="1" outlineLevelCol="1"/>
  <cols>
    <col min="1" max="1" width="41.125" style="5" customWidth="1"/>
    <col min="2" max="2" width="29.75" style="5" customWidth="1"/>
    <col min="3" max="16384" width="9" style="5"/>
  </cols>
  <sheetData>
    <row r="1" ht="41.25" customHeight="1" spans="1:2">
      <c r="A1" s="6" t="s">
        <v>14</v>
      </c>
      <c r="B1" s="6"/>
    </row>
    <row r="2" s="4" customFormat="1" ht="13.5" customHeight="1" spans="1:2">
      <c r="A2" s="7"/>
      <c r="B2" s="7"/>
    </row>
    <row r="3" s="4" customFormat="1" ht="32.25" customHeight="1" spans="1:2">
      <c r="A3" s="9" t="s">
        <v>2771</v>
      </c>
      <c r="B3" s="10" t="s">
        <v>2772</v>
      </c>
    </row>
    <row r="4" ht="32.25" customHeight="1" spans="1:2">
      <c r="A4" s="11"/>
      <c r="B4" s="10"/>
    </row>
    <row r="5" ht="22.5" customHeight="1" spans="1:2">
      <c r="A5" s="17" t="s">
        <v>2773</v>
      </c>
      <c r="B5" s="68">
        <v>1752.72</v>
      </c>
    </row>
    <row r="6" ht="22.5" customHeight="1" spans="1:2">
      <c r="A6" s="15" t="s">
        <v>2774</v>
      </c>
      <c r="B6" s="68">
        <v>0</v>
      </c>
    </row>
    <row r="7" ht="22.5" customHeight="1" spans="1:2">
      <c r="A7" s="15" t="s">
        <v>2775</v>
      </c>
      <c r="B7" s="68">
        <v>70</v>
      </c>
    </row>
    <row r="8" ht="22.5" customHeight="1" spans="1:2">
      <c r="A8" s="15" t="s">
        <v>2776</v>
      </c>
      <c r="B8" s="68"/>
    </row>
    <row r="9" ht="22.5" customHeight="1" spans="1:2">
      <c r="A9" s="17" t="s">
        <v>2777</v>
      </c>
      <c r="B9" s="68">
        <v>871.93</v>
      </c>
    </row>
    <row r="10" ht="22.5" customHeight="1" spans="1:2">
      <c r="A10" s="15"/>
      <c r="B10" s="68">
        <v>0</v>
      </c>
    </row>
    <row r="11" ht="22.5" customHeight="1" spans="1:2">
      <c r="A11" s="18" t="s">
        <v>2778</v>
      </c>
      <c r="B11" s="69">
        <f>SUM(B5:B9)</f>
        <v>2694.65</v>
      </c>
    </row>
  </sheetData>
  <mergeCells count="3">
    <mergeCell ref="A1:B1"/>
    <mergeCell ref="A3:A4"/>
    <mergeCell ref="B3:B4"/>
  </mergeCells>
  <printOptions horizontalCentered="1"/>
  <pageMargins left="0.590551181102362" right="0.590551181102362" top="0.551181102362205" bottom="0.551181102362205" header="0.31496062992126" footer="0.31496062992126"/>
  <pageSetup paperSize="9" scale="85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E6" sqref="E6"/>
    </sheetView>
  </sheetViews>
  <sheetFormatPr defaultColWidth="9" defaultRowHeight="13.5" outlineLevelRow="6" outlineLevelCol="1"/>
  <cols>
    <col min="1" max="1" width="62.375" customWidth="1"/>
    <col min="2" max="2" width="35.75" customWidth="1"/>
  </cols>
  <sheetData>
    <row r="1" ht="31.5" customHeight="1" spans="1:2">
      <c r="A1" s="63" t="s">
        <v>15</v>
      </c>
      <c r="B1" s="63"/>
    </row>
    <row r="2" ht="36" customHeight="1" spans="1:2">
      <c r="A2" s="64"/>
      <c r="B2" s="3" t="s">
        <v>22</v>
      </c>
    </row>
    <row r="3" ht="33.75" customHeight="1" spans="1:2">
      <c r="A3" s="54" t="s">
        <v>2779</v>
      </c>
      <c r="B3" s="43" t="s">
        <v>2753</v>
      </c>
    </row>
    <row r="4" ht="57" customHeight="1" spans="1:2">
      <c r="A4" s="55" t="s">
        <v>2780</v>
      </c>
      <c r="B4" s="56">
        <v>80409</v>
      </c>
    </row>
    <row r="5" ht="51" customHeight="1" spans="1:2">
      <c r="A5" s="65" t="s">
        <v>2781</v>
      </c>
      <c r="B5" s="66">
        <v>31509</v>
      </c>
    </row>
    <row r="6" ht="51" customHeight="1" spans="1:2">
      <c r="A6" s="65" t="s">
        <v>2782</v>
      </c>
      <c r="B6" s="66">
        <v>48900</v>
      </c>
    </row>
    <row r="7" ht="51" customHeight="1" spans="1:2">
      <c r="A7" s="65" t="s">
        <v>2783</v>
      </c>
      <c r="B7" s="67"/>
    </row>
  </sheetData>
  <mergeCells count="1">
    <mergeCell ref="A1:B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I5" sqref="I5"/>
    </sheetView>
  </sheetViews>
  <sheetFormatPr defaultColWidth="9" defaultRowHeight="13.5" outlineLevelRow="6" outlineLevelCol="1"/>
  <cols>
    <col min="1" max="1" width="50.75" customWidth="1"/>
    <col min="2" max="2" width="20.75" customWidth="1"/>
  </cols>
  <sheetData>
    <row r="1" ht="37.5" customHeight="1" spans="1:2">
      <c r="A1" s="52" t="s">
        <v>16</v>
      </c>
      <c r="B1" s="52"/>
    </row>
    <row r="2" ht="27.75" customHeight="1" spans="1:2">
      <c r="A2" s="53"/>
      <c r="B2" s="3" t="s">
        <v>22</v>
      </c>
    </row>
    <row r="3" ht="40.5" customHeight="1" spans="1:2">
      <c r="A3" s="54" t="s">
        <v>2779</v>
      </c>
      <c r="B3" s="43" t="s">
        <v>2753</v>
      </c>
    </row>
    <row r="4" ht="57" customHeight="1" spans="1:2">
      <c r="A4" s="55" t="s">
        <v>2784</v>
      </c>
      <c r="B4" s="56">
        <v>79194</v>
      </c>
    </row>
    <row r="5" ht="39.75" customHeight="1" spans="1:2">
      <c r="A5" s="57" t="s">
        <v>2785</v>
      </c>
      <c r="B5" s="58">
        <v>44903</v>
      </c>
    </row>
    <row r="6" ht="39.75" customHeight="1" spans="1:2">
      <c r="A6" s="59" t="s">
        <v>2786</v>
      </c>
      <c r="B6" s="60">
        <v>34291</v>
      </c>
    </row>
    <row r="7" ht="39.75" customHeight="1" spans="1:2">
      <c r="A7" s="61" t="s">
        <v>2787</v>
      </c>
      <c r="B7" s="62"/>
    </row>
  </sheetData>
  <mergeCells count="1">
    <mergeCell ref="A1:B1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5"/>
  <sheetViews>
    <sheetView workbookViewId="0">
      <selection activeCell="I28" sqref="I28"/>
    </sheetView>
  </sheetViews>
  <sheetFormatPr defaultColWidth="9" defaultRowHeight="13.5" outlineLevelCol="3"/>
  <cols>
    <col min="1" max="1" width="31.875" customWidth="1"/>
    <col min="2" max="2" width="31.75" customWidth="1"/>
    <col min="3" max="3" width="37.875" customWidth="1"/>
    <col min="4" max="4" width="8.375" customWidth="1"/>
  </cols>
  <sheetData>
    <row r="2" ht="31.5" spans="1:4">
      <c r="A2" s="37" t="s">
        <v>2788</v>
      </c>
      <c r="B2" s="37"/>
      <c r="C2" s="37"/>
      <c r="D2" s="37"/>
    </row>
    <row r="3" ht="14.25" spans="1:4">
      <c r="A3" s="38" t="s">
        <v>21</v>
      </c>
      <c r="B3" s="39"/>
      <c r="C3" s="40" t="s">
        <v>22</v>
      </c>
      <c r="D3" s="41"/>
    </row>
    <row r="4" ht="15" spans="1:4">
      <c r="A4" s="42" t="s">
        <v>2789</v>
      </c>
      <c r="B4" s="43"/>
      <c r="C4" s="44" t="s">
        <v>2790</v>
      </c>
      <c r="D4" s="45"/>
    </row>
    <row r="5" ht="14.25" customHeight="1" spans="1:4">
      <c r="A5" s="46" t="s">
        <v>2779</v>
      </c>
      <c r="B5" s="46" t="s">
        <v>2791</v>
      </c>
      <c r="C5" s="46" t="s">
        <v>2779</v>
      </c>
      <c r="D5" s="46" t="s">
        <v>2791</v>
      </c>
    </row>
    <row r="6" ht="14.25" spans="1:4">
      <c r="A6" s="47"/>
      <c r="B6" s="47"/>
      <c r="C6" s="47"/>
      <c r="D6" s="47"/>
    </row>
    <row r="7" ht="15" spans="1:4">
      <c r="A7" s="48" t="s">
        <v>2792</v>
      </c>
      <c r="B7" s="49">
        <v>30000</v>
      </c>
      <c r="C7" s="50" t="s">
        <v>2793</v>
      </c>
      <c r="D7" s="51"/>
    </row>
    <row r="8" ht="15" spans="1:4">
      <c r="A8" s="48" t="s">
        <v>2794</v>
      </c>
      <c r="B8" s="51"/>
      <c r="C8" s="50" t="s">
        <v>2795</v>
      </c>
      <c r="D8" s="51"/>
    </row>
    <row r="9" ht="15" spans="1:4">
      <c r="A9" s="48" t="s">
        <v>2796</v>
      </c>
      <c r="B9" s="51"/>
      <c r="C9" s="50" t="s">
        <v>2797</v>
      </c>
      <c r="D9" s="51"/>
    </row>
    <row r="10" ht="15" spans="1:4">
      <c r="A10" s="48" t="s">
        <v>2798</v>
      </c>
      <c r="B10" s="51"/>
      <c r="C10" s="50" t="s">
        <v>2799</v>
      </c>
      <c r="D10" s="51"/>
    </row>
    <row r="11" ht="15" spans="1:4">
      <c r="A11" s="48" t="s">
        <v>2800</v>
      </c>
      <c r="B11" s="51"/>
      <c r="C11" s="50" t="s">
        <v>2801</v>
      </c>
      <c r="D11" s="51"/>
    </row>
    <row r="12" ht="15" spans="1:4">
      <c r="A12" s="48" t="s">
        <v>2802</v>
      </c>
      <c r="B12" s="49">
        <v>30000</v>
      </c>
      <c r="C12" s="50" t="s">
        <v>2803</v>
      </c>
      <c r="D12" s="49"/>
    </row>
    <row r="13" ht="15" spans="1:4">
      <c r="A13" s="48" t="s">
        <v>2804</v>
      </c>
      <c r="B13" s="49">
        <v>30000</v>
      </c>
      <c r="C13" s="50" t="s">
        <v>2805</v>
      </c>
      <c r="D13" s="49">
        <v>0</v>
      </c>
    </row>
    <row r="14" ht="15" spans="1:4">
      <c r="A14" s="48" t="s">
        <v>2806</v>
      </c>
      <c r="B14" s="49"/>
      <c r="C14" s="50" t="s">
        <v>2807</v>
      </c>
      <c r="D14" s="49">
        <v>30000</v>
      </c>
    </row>
    <row r="15" ht="15" spans="1:4">
      <c r="A15" s="48" t="s">
        <v>2808</v>
      </c>
      <c r="B15" s="49">
        <v>30000</v>
      </c>
      <c r="C15" s="50" t="s">
        <v>2809</v>
      </c>
      <c r="D15" s="49">
        <v>30000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K42" sqref="K42"/>
    </sheetView>
  </sheetViews>
  <sheetFormatPr defaultColWidth="9" defaultRowHeight="13.5" outlineLevelCol="3"/>
  <cols>
    <col min="1" max="1" width="29.375" customWidth="1"/>
    <col min="2" max="2" width="8.5" customWidth="1"/>
    <col min="3" max="3" width="31.75" customWidth="1"/>
    <col min="4" max="4" width="17" customWidth="1"/>
  </cols>
  <sheetData>
    <row r="1" ht="25.5" spans="1:4">
      <c r="A1" s="22" t="s">
        <v>18</v>
      </c>
      <c r="B1" s="22"/>
      <c r="C1" s="22"/>
      <c r="D1" s="22"/>
    </row>
    <row r="2" ht="25.5" spans="1:4">
      <c r="A2" s="22"/>
      <c r="B2" s="22"/>
      <c r="C2" s="22"/>
      <c r="D2" s="23" t="s">
        <v>22</v>
      </c>
    </row>
    <row r="3" ht="14.25" spans="1:4">
      <c r="A3" s="24" t="s">
        <v>2810</v>
      </c>
      <c r="B3" s="24"/>
      <c r="C3" s="24" t="s">
        <v>2811</v>
      </c>
      <c r="D3" s="24"/>
    </row>
    <row r="4" ht="14.25" spans="1:4">
      <c r="A4" s="24" t="s">
        <v>2812</v>
      </c>
      <c r="B4" s="25" t="s">
        <v>60</v>
      </c>
      <c r="C4" s="24" t="s">
        <v>2752</v>
      </c>
      <c r="D4" s="26" t="s">
        <v>60</v>
      </c>
    </row>
    <row r="5" ht="14.25" spans="1:4">
      <c r="A5" s="27" t="s">
        <v>2813</v>
      </c>
      <c r="B5" s="28">
        <v>30000</v>
      </c>
      <c r="C5" s="27" t="s">
        <v>2814</v>
      </c>
      <c r="D5" s="28"/>
    </row>
    <row r="6" ht="14.25" spans="1:4">
      <c r="A6" s="29" t="s">
        <v>2815</v>
      </c>
      <c r="B6" s="28"/>
      <c r="C6" s="30" t="s">
        <v>2816</v>
      </c>
      <c r="D6" s="28"/>
    </row>
    <row r="7" ht="14.25" spans="1:4">
      <c r="A7" s="29" t="s">
        <v>2817</v>
      </c>
      <c r="B7" s="28"/>
      <c r="C7" s="30" t="s">
        <v>2818</v>
      </c>
      <c r="D7" s="28"/>
    </row>
    <row r="8" ht="14.25" spans="1:4">
      <c r="A8" s="29" t="s">
        <v>2819</v>
      </c>
      <c r="B8" s="28"/>
      <c r="C8" s="30" t="s">
        <v>2820</v>
      </c>
      <c r="D8" s="28"/>
    </row>
    <row r="9" ht="14.25" spans="1:4">
      <c r="A9" s="29" t="s">
        <v>2821</v>
      </c>
      <c r="B9" s="28"/>
      <c r="C9" s="30" t="s">
        <v>2822</v>
      </c>
      <c r="D9" s="28"/>
    </row>
    <row r="10" ht="14.25" spans="1:4">
      <c r="A10" s="29" t="s">
        <v>2823</v>
      </c>
      <c r="B10" s="28">
        <v>30000</v>
      </c>
      <c r="C10" s="31" t="s">
        <v>2770</v>
      </c>
      <c r="D10" s="28">
        <v>30000</v>
      </c>
    </row>
    <row r="11" ht="14.25" spans="1:4">
      <c r="A11" s="32"/>
      <c r="B11" s="33"/>
      <c r="C11" s="34"/>
      <c r="D11" s="28"/>
    </row>
    <row r="12" ht="14.25" spans="1:4">
      <c r="A12" s="32"/>
      <c r="B12" s="33"/>
      <c r="C12" s="34"/>
      <c r="D12" s="28"/>
    </row>
    <row r="13" ht="14.25" spans="1:4">
      <c r="A13" s="32"/>
      <c r="B13" s="33"/>
      <c r="C13" s="35"/>
      <c r="D13" s="28"/>
    </row>
    <row r="14" spans="1:4">
      <c r="A14" s="36"/>
      <c r="B14" s="36"/>
      <c r="C14" s="36"/>
      <c r="D14" s="36"/>
    </row>
  </sheetData>
  <mergeCells count="4">
    <mergeCell ref="A1:D1"/>
    <mergeCell ref="A3:B3"/>
    <mergeCell ref="C3:D3"/>
    <mergeCell ref="A14:D14"/>
  </mergeCell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"/>
    </sheetView>
  </sheetViews>
  <sheetFormatPr defaultColWidth="9" defaultRowHeight="21" customHeight="1" outlineLevelCol="1"/>
  <cols>
    <col min="1" max="1" width="37.125" style="5" customWidth="1"/>
    <col min="2" max="2" width="39.25" style="5" customWidth="1"/>
    <col min="3" max="16384" width="9" style="5"/>
  </cols>
  <sheetData>
    <row r="1" ht="41.25" customHeight="1" spans="1:2">
      <c r="A1" s="6" t="s">
        <v>2824</v>
      </c>
      <c r="B1" s="6"/>
    </row>
    <row r="2" s="4" customFormat="1" ht="13.5" customHeight="1" spans="1:2">
      <c r="A2" s="7"/>
      <c r="B2" s="8" t="s">
        <v>22</v>
      </c>
    </row>
    <row r="3" s="4" customFormat="1" ht="32.25" customHeight="1" spans="1:2">
      <c r="A3" s="9" t="s">
        <v>2771</v>
      </c>
      <c r="B3" s="10" t="s">
        <v>2825</v>
      </c>
    </row>
    <row r="4" ht="32.25" customHeight="1" spans="1:2">
      <c r="A4" s="11"/>
      <c r="B4" s="10"/>
    </row>
    <row r="5" ht="41.25" customHeight="1" spans="1:2">
      <c r="A5" s="12" t="s">
        <v>2826</v>
      </c>
      <c r="B5" s="13">
        <v>116</v>
      </c>
    </row>
    <row r="6" ht="32.25" customHeight="1" spans="1:2">
      <c r="A6" s="14" t="s">
        <v>2827</v>
      </c>
      <c r="B6" s="13">
        <v>78</v>
      </c>
    </row>
    <row r="7" ht="22.5" customHeight="1" spans="1:2">
      <c r="A7" s="15"/>
      <c r="B7" s="16"/>
    </row>
    <row r="8" ht="22.5" customHeight="1" spans="1:2">
      <c r="A8" s="15"/>
      <c r="B8" s="16"/>
    </row>
    <row r="9" ht="22.5" customHeight="1" spans="1:2">
      <c r="A9" s="17"/>
      <c r="B9" s="16"/>
    </row>
    <row r="10" ht="22.5" customHeight="1" spans="1:2">
      <c r="A10" s="15"/>
      <c r="B10" s="16"/>
    </row>
    <row r="11" ht="22.5" customHeight="1" spans="1:2">
      <c r="A11" s="18" t="s">
        <v>2778</v>
      </c>
      <c r="B11" s="19">
        <f>SUM(B5:B10)</f>
        <v>194</v>
      </c>
    </row>
    <row r="12" customHeight="1" spans="1:2">
      <c r="A12" s="20"/>
      <c r="B12" s="21"/>
    </row>
  </sheetData>
  <mergeCells count="4">
    <mergeCell ref="A1:B1"/>
    <mergeCell ref="A12:B12"/>
    <mergeCell ref="A3:A4"/>
    <mergeCell ref="B3:B4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0"/>
  <sheetViews>
    <sheetView workbookViewId="0">
      <selection activeCell="E4" sqref="E4:G4"/>
    </sheetView>
  </sheetViews>
  <sheetFormatPr defaultColWidth="9" defaultRowHeight="13.5" outlineLevelCol="7"/>
  <cols>
    <col min="1" max="1" width="21.75" customWidth="1"/>
    <col min="2" max="8" width="15.5" customWidth="1"/>
  </cols>
  <sheetData>
    <row r="2" ht="27" spans="1:8">
      <c r="A2" s="186" t="s">
        <v>2</v>
      </c>
      <c r="B2" s="186"/>
      <c r="C2" s="186"/>
      <c r="D2" s="186"/>
      <c r="E2" s="186"/>
      <c r="F2" s="186"/>
      <c r="G2" s="186"/>
      <c r="H2" s="186"/>
    </row>
    <row r="3" spans="1:8">
      <c r="A3" s="64" t="s">
        <v>21</v>
      </c>
      <c r="B3" s="64"/>
      <c r="C3" s="64"/>
      <c r="D3" s="64"/>
      <c r="E3" s="64"/>
      <c r="F3" s="64"/>
      <c r="G3" s="64"/>
      <c r="H3" s="187" t="s">
        <v>22</v>
      </c>
    </row>
    <row r="4" ht="14.25" customHeight="1" spans="1:8">
      <c r="A4" s="202" t="s">
        <v>23</v>
      </c>
      <c r="B4" s="203" t="s">
        <v>24</v>
      </c>
      <c r="C4" s="203"/>
      <c r="D4" s="203"/>
      <c r="E4" s="203" t="s">
        <v>25</v>
      </c>
      <c r="F4" s="203"/>
      <c r="G4" s="203"/>
      <c r="H4" s="204" t="s">
        <v>26</v>
      </c>
    </row>
    <row r="5" customHeight="1" spans="1:8">
      <c r="A5" s="202"/>
      <c r="B5" s="205" t="s">
        <v>27</v>
      </c>
      <c r="C5" s="205" t="s">
        <v>28</v>
      </c>
      <c r="D5" s="203" t="s">
        <v>29</v>
      </c>
      <c r="E5" s="203" t="s">
        <v>27</v>
      </c>
      <c r="F5" s="203" t="s">
        <v>28</v>
      </c>
      <c r="G5" s="203" t="s">
        <v>29</v>
      </c>
      <c r="H5" s="204"/>
    </row>
    <row r="6" customHeight="1" spans="1:8">
      <c r="A6" s="202"/>
      <c r="B6" s="206"/>
      <c r="C6" s="206"/>
      <c r="D6" s="201"/>
      <c r="E6" s="201"/>
      <c r="F6" s="203"/>
      <c r="G6" s="203"/>
      <c r="H6" s="207"/>
    </row>
    <row r="7" ht="43.5" customHeight="1" spans="1:8">
      <c r="A7" s="208" t="s">
        <v>30</v>
      </c>
      <c r="B7" s="208">
        <v>105412</v>
      </c>
      <c r="C7" s="208">
        <v>61666</v>
      </c>
      <c r="D7" s="208">
        <v>43746</v>
      </c>
      <c r="E7" s="208">
        <v>114875</v>
      </c>
      <c r="F7" s="208">
        <v>67212</v>
      </c>
      <c r="G7" s="208">
        <v>47663</v>
      </c>
      <c r="H7" s="208">
        <v>9</v>
      </c>
    </row>
    <row r="8" ht="43.5" customHeight="1" spans="1:8">
      <c r="A8" s="208" t="s">
        <v>31</v>
      </c>
      <c r="B8" s="208">
        <v>40725</v>
      </c>
      <c r="C8" s="208">
        <v>36208</v>
      </c>
      <c r="D8" s="208">
        <v>4517</v>
      </c>
      <c r="E8" s="208">
        <v>44391</v>
      </c>
      <c r="F8" s="208">
        <v>39467</v>
      </c>
      <c r="G8" s="208">
        <v>4924</v>
      </c>
      <c r="H8" s="208">
        <v>9</v>
      </c>
    </row>
    <row r="9" ht="43.5" customHeight="1" spans="1:8">
      <c r="A9" s="208" t="s">
        <v>32</v>
      </c>
      <c r="B9" s="208">
        <v>3976</v>
      </c>
      <c r="C9" s="208">
        <v>3976</v>
      </c>
      <c r="D9" s="208"/>
      <c r="E9" s="208">
        <v>4334</v>
      </c>
      <c r="F9" s="208">
        <v>4334</v>
      </c>
      <c r="G9" s="208">
        <v>0</v>
      </c>
      <c r="H9" s="208">
        <v>9</v>
      </c>
    </row>
    <row r="10" ht="43.5" customHeight="1" spans="1:8">
      <c r="A10" s="203" t="s">
        <v>33</v>
      </c>
      <c r="B10" s="208">
        <v>150113</v>
      </c>
      <c r="C10" s="208">
        <v>101850</v>
      </c>
      <c r="D10" s="208">
        <v>48263</v>
      </c>
      <c r="E10" s="208">
        <v>163600</v>
      </c>
      <c r="F10" s="208">
        <v>111013</v>
      </c>
      <c r="G10" s="208">
        <v>52587</v>
      </c>
      <c r="H10" s="208">
        <v>9</v>
      </c>
    </row>
  </sheetData>
  <mergeCells count="11">
    <mergeCell ref="A2:H2"/>
    <mergeCell ref="B4:D4"/>
    <mergeCell ref="E4:G4"/>
    <mergeCell ref="A4:A6"/>
    <mergeCell ref="B5:B6"/>
    <mergeCell ref="C5:C6"/>
    <mergeCell ref="D5:D6"/>
    <mergeCell ref="E5:E6"/>
    <mergeCell ref="F5:F6"/>
    <mergeCell ref="G5:G6"/>
    <mergeCell ref="H4:H6"/>
  </mergeCells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"/>
  <sheetViews>
    <sheetView workbookViewId="0">
      <selection activeCell="J15" sqref="J15"/>
    </sheetView>
  </sheetViews>
  <sheetFormatPr defaultColWidth="9" defaultRowHeight="13.5" outlineLevelRow="1" outlineLevelCol="3"/>
  <cols>
    <col min="4" max="4" width="33.5" customWidth="1"/>
  </cols>
  <sheetData>
    <row r="1" ht="56.25" customHeight="1" spans="1:4">
      <c r="A1" s="1" t="s">
        <v>20</v>
      </c>
      <c r="B1" s="1"/>
      <c r="C1" s="1"/>
      <c r="D1" s="1"/>
    </row>
    <row r="2" ht="54.75" customHeight="1" spans="1:4">
      <c r="A2" s="2" t="s">
        <v>2828</v>
      </c>
      <c r="B2" s="3"/>
      <c r="C2" s="3"/>
      <c r="D2" s="3"/>
    </row>
  </sheetData>
  <mergeCells count="2">
    <mergeCell ref="A1:D1"/>
    <mergeCell ref="A2:D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I24" sqref="I24"/>
    </sheetView>
  </sheetViews>
  <sheetFormatPr defaultColWidth="9" defaultRowHeight="13.5" outlineLevelCol="5"/>
  <cols>
    <col min="1" max="1" width="28.625" customWidth="1"/>
    <col min="2" max="6" width="11.875" customWidth="1"/>
  </cols>
  <sheetData>
    <row r="1" ht="27" spans="1:6">
      <c r="A1" s="186" t="s">
        <v>3</v>
      </c>
      <c r="B1" s="186"/>
      <c r="C1" s="186"/>
      <c r="D1" s="186"/>
      <c r="E1" s="186"/>
      <c r="F1" s="186"/>
    </row>
    <row r="2" spans="1:6">
      <c r="A2" s="64" t="s">
        <v>21</v>
      </c>
      <c r="B2" s="64"/>
      <c r="C2" s="64"/>
      <c r="D2" s="64"/>
      <c r="E2" s="187" t="s">
        <v>22</v>
      </c>
      <c r="F2" s="187"/>
    </row>
    <row r="3" ht="22.5" customHeight="1" spans="1:6">
      <c r="A3" s="188" t="s">
        <v>23</v>
      </c>
      <c r="B3" s="189" t="s">
        <v>34</v>
      </c>
      <c r="C3" s="190" t="s">
        <v>25</v>
      </c>
      <c r="D3" s="191"/>
      <c r="E3" s="192"/>
      <c r="F3" s="193" t="s">
        <v>26</v>
      </c>
    </row>
    <row r="4" ht="22.5" customHeight="1" spans="1:6">
      <c r="A4" s="194"/>
      <c r="B4" s="195"/>
      <c r="C4" s="189" t="s">
        <v>27</v>
      </c>
      <c r="D4" s="189" t="s">
        <v>28</v>
      </c>
      <c r="E4" s="189" t="s">
        <v>29</v>
      </c>
      <c r="F4" s="196"/>
    </row>
    <row r="5" ht="22.5" customHeight="1" spans="1:6">
      <c r="A5" s="197"/>
      <c r="B5" s="198"/>
      <c r="C5" s="198"/>
      <c r="D5" s="198"/>
      <c r="E5" s="198"/>
      <c r="F5" s="199"/>
    </row>
    <row r="6" ht="22.5" customHeight="1" spans="1:6">
      <c r="A6" s="200" t="s">
        <v>35</v>
      </c>
      <c r="B6" s="200">
        <v>52824</v>
      </c>
      <c r="C6" s="200">
        <v>57824</v>
      </c>
      <c r="D6" s="200">
        <v>28852</v>
      </c>
      <c r="E6" s="200">
        <v>28972</v>
      </c>
      <c r="F6" s="200">
        <v>9</v>
      </c>
    </row>
    <row r="7" ht="22.5" customHeight="1" spans="1:6">
      <c r="A7" s="200" t="s">
        <v>36</v>
      </c>
      <c r="B7" s="200">
        <v>13580</v>
      </c>
      <c r="C7" s="200">
        <v>14988</v>
      </c>
      <c r="D7" s="200">
        <v>14988</v>
      </c>
      <c r="E7" s="200">
        <v>0</v>
      </c>
      <c r="F7" s="200">
        <v>10</v>
      </c>
    </row>
    <row r="8" ht="22.5" customHeight="1" spans="1:6">
      <c r="A8" s="200" t="s">
        <v>37</v>
      </c>
      <c r="B8" s="200">
        <v>102084</v>
      </c>
      <c r="C8" s="200">
        <v>110595</v>
      </c>
      <c r="D8" s="200">
        <v>110595</v>
      </c>
      <c r="E8" s="200">
        <v>0</v>
      </c>
      <c r="F8" s="200">
        <v>8</v>
      </c>
    </row>
    <row r="9" ht="22.5" customHeight="1" spans="1:6">
      <c r="A9" s="200" t="s">
        <v>38</v>
      </c>
      <c r="B9" s="200">
        <v>3820</v>
      </c>
      <c r="C9" s="200">
        <v>4300</v>
      </c>
      <c r="D9" s="200">
        <v>1775</v>
      </c>
      <c r="E9" s="200">
        <v>2525</v>
      </c>
      <c r="F9" s="200">
        <v>13</v>
      </c>
    </row>
    <row r="10" ht="22.5" customHeight="1" spans="1:6">
      <c r="A10" s="200" t="s">
        <v>39</v>
      </c>
      <c r="B10" s="200">
        <v>2162</v>
      </c>
      <c r="C10" s="200">
        <v>2332</v>
      </c>
      <c r="D10" s="200">
        <v>1733</v>
      </c>
      <c r="E10" s="200">
        <v>599</v>
      </c>
      <c r="F10" s="200">
        <v>8</v>
      </c>
    </row>
    <row r="11" ht="22.5" customHeight="1" spans="1:6">
      <c r="A11" s="200" t="s">
        <v>40</v>
      </c>
      <c r="B11" s="200">
        <v>60144</v>
      </c>
      <c r="C11" s="200">
        <v>65152</v>
      </c>
      <c r="D11" s="200">
        <v>62788</v>
      </c>
      <c r="E11" s="200">
        <v>2364</v>
      </c>
      <c r="F11" s="200">
        <v>8</v>
      </c>
    </row>
    <row r="12" ht="22.5" customHeight="1" spans="1:6">
      <c r="A12" s="200" t="s">
        <v>41</v>
      </c>
      <c r="B12" s="200">
        <v>54885</v>
      </c>
      <c r="C12" s="200">
        <v>59780</v>
      </c>
      <c r="D12" s="200">
        <v>58002</v>
      </c>
      <c r="E12" s="200">
        <v>1778</v>
      </c>
      <c r="F12" s="200">
        <v>9</v>
      </c>
    </row>
    <row r="13" ht="22.5" customHeight="1" spans="1:6">
      <c r="A13" s="200" t="s">
        <v>42</v>
      </c>
      <c r="B13" s="200">
        <v>2680</v>
      </c>
      <c r="C13" s="200">
        <v>3082</v>
      </c>
      <c r="D13" s="200">
        <v>3082</v>
      </c>
      <c r="E13" s="200">
        <v>0</v>
      </c>
      <c r="F13" s="200">
        <v>15</v>
      </c>
    </row>
    <row r="14" ht="22.5" customHeight="1" spans="1:6">
      <c r="A14" s="200" t="s">
        <v>43</v>
      </c>
      <c r="B14" s="200">
        <v>27390</v>
      </c>
      <c r="C14" s="200">
        <v>30346</v>
      </c>
      <c r="D14" s="200">
        <v>19526</v>
      </c>
      <c r="E14" s="200">
        <v>10820</v>
      </c>
      <c r="F14" s="200">
        <v>11</v>
      </c>
    </row>
    <row r="15" ht="22.5" customHeight="1" spans="1:6">
      <c r="A15" s="200" t="s">
        <v>44</v>
      </c>
      <c r="B15" s="200">
        <v>61810</v>
      </c>
      <c r="C15" s="200">
        <v>67217</v>
      </c>
      <c r="D15" s="200">
        <v>53867</v>
      </c>
      <c r="E15" s="200">
        <v>13350</v>
      </c>
      <c r="F15" s="200">
        <v>9</v>
      </c>
    </row>
    <row r="16" ht="22.5" customHeight="1" spans="1:6">
      <c r="A16" s="200" t="s">
        <v>45</v>
      </c>
      <c r="B16" s="200">
        <v>8222</v>
      </c>
      <c r="C16" s="200">
        <v>8611</v>
      </c>
      <c r="D16" s="200">
        <v>8611</v>
      </c>
      <c r="E16" s="200">
        <v>0</v>
      </c>
      <c r="F16" s="200">
        <v>5</v>
      </c>
    </row>
    <row r="17" ht="22.5" customHeight="1" spans="1:6">
      <c r="A17" s="200" t="s">
        <v>46</v>
      </c>
      <c r="B17" s="200">
        <v>368</v>
      </c>
      <c r="C17" s="200">
        <v>388</v>
      </c>
      <c r="D17" s="200">
        <v>388</v>
      </c>
      <c r="E17" s="200">
        <v>0</v>
      </c>
      <c r="F17" s="200">
        <v>5</v>
      </c>
    </row>
    <row r="18" ht="22.5" customHeight="1" spans="1:6">
      <c r="A18" s="200" t="s">
        <v>47</v>
      </c>
      <c r="B18" s="200">
        <v>1993</v>
      </c>
      <c r="C18" s="200">
        <v>2193</v>
      </c>
      <c r="D18" s="200">
        <v>2193</v>
      </c>
      <c r="E18" s="200">
        <v>0</v>
      </c>
      <c r="F18" s="200">
        <v>10</v>
      </c>
    </row>
    <row r="19" ht="22.5" customHeight="1" spans="1:6">
      <c r="A19" s="200" t="s">
        <v>48</v>
      </c>
      <c r="B19" s="200">
        <v>1892</v>
      </c>
      <c r="C19" s="200">
        <v>2122</v>
      </c>
      <c r="D19" s="200">
        <v>2122</v>
      </c>
      <c r="E19" s="200">
        <v>0</v>
      </c>
      <c r="F19" s="200">
        <v>12</v>
      </c>
    </row>
    <row r="20" ht="22.5" customHeight="1" spans="1:6">
      <c r="A20" s="200" t="s">
        <v>49</v>
      </c>
      <c r="B20" s="200">
        <v>7854</v>
      </c>
      <c r="C20" s="200">
        <v>8258</v>
      </c>
      <c r="D20" s="200">
        <v>8258</v>
      </c>
      <c r="E20" s="200">
        <v>0</v>
      </c>
      <c r="F20" s="200">
        <v>5</v>
      </c>
    </row>
    <row r="21" ht="22.5" customHeight="1" spans="1:6">
      <c r="A21" s="200" t="s">
        <v>50</v>
      </c>
      <c r="B21" s="200">
        <v>2422</v>
      </c>
      <c r="C21" s="200">
        <v>2522</v>
      </c>
      <c r="D21" s="200">
        <v>2522</v>
      </c>
      <c r="E21" s="200">
        <v>0</v>
      </c>
      <c r="F21" s="200">
        <v>4</v>
      </c>
    </row>
    <row r="22" ht="22.5" customHeight="1" spans="1:6">
      <c r="A22" s="200" t="s">
        <v>51</v>
      </c>
      <c r="B22" s="200">
        <v>559</v>
      </c>
      <c r="C22" s="200">
        <v>859</v>
      </c>
      <c r="D22" s="200">
        <v>859</v>
      </c>
      <c r="E22" s="200">
        <v>0</v>
      </c>
      <c r="F22" s="200">
        <v>54</v>
      </c>
    </row>
    <row r="23" ht="22.5" customHeight="1" spans="1:6">
      <c r="A23" s="200" t="s">
        <v>52</v>
      </c>
      <c r="B23" s="200">
        <v>10000</v>
      </c>
      <c r="C23" s="200">
        <v>10000</v>
      </c>
      <c r="D23" s="200">
        <v>10000</v>
      </c>
      <c r="E23" s="200">
        <v>0</v>
      </c>
      <c r="F23" s="200">
        <v>0</v>
      </c>
    </row>
    <row r="24" ht="22.5" customHeight="1" spans="1:6">
      <c r="A24" s="200" t="s">
        <v>53</v>
      </c>
      <c r="B24" s="200">
        <v>15385</v>
      </c>
      <c r="C24" s="200">
        <v>21187</v>
      </c>
      <c r="D24" s="200">
        <v>15171</v>
      </c>
      <c r="E24" s="200">
        <v>6016</v>
      </c>
      <c r="F24" s="200">
        <v>38</v>
      </c>
    </row>
    <row r="25" ht="22.5" customHeight="1" spans="1:6">
      <c r="A25" s="200" t="s">
        <v>54</v>
      </c>
      <c r="B25" s="200">
        <v>3886</v>
      </c>
      <c r="C25" s="200">
        <v>3575</v>
      </c>
      <c r="D25" s="200">
        <v>3575</v>
      </c>
      <c r="E25" s="200"/>
      <c r="F25" s="200">
        <v>-8</v>
      </c>
    </row>
    <row r="26" ht="22.5" customHeight="1" spans="1:6">
      <c r="A26" s="200" t="s">
        <v>55</v>
      </c>
      <c r="B26" s="200">
        <v>28000</v>
      </c>
      <c r="C26" s="200">
        <v>36000</v>
      </c>
      <c r="D26" s="200">
        <v>36000</v>
      </c>
      <c r="E26" s="200"/>
      <c r="F26" s="200">
        <v>29</v>
      </c>
    </row>
    <row r="27" ht="22.5" customHeight="1" spans="1:6">
      <c r="A27" s="200" t="s">
        <v>56</v>
      </c>
      <c r="B27" s="200"/>
      <c r="C27" s="200">
        <v>321</v>
      </c>
      <c r="D27" s="200">
        <v>321</v>
      </c>
      <c r="E27" s="200"/>
      <c r="F27" s="200"/>
    </row>
    <row r="28" spans="1:6">
      <c r="A28" s="201" t="s">
        <v>57</v>
      </c>
      <c r="B28" s="200">
        <v>461960</v>
      </c>
      <c r="C28" s="200">
        <v>511652</v>
      </c>
      <c r="D28" s="200">
        <v>445228</v>
      </c>
      <c r="E28" s="200">
        <v>66424</v>
      </c>
      <c r="F28" s="200">
        <v>11</v>
      </c>
    </row>
  </sheetData>
  <mergeCells count="9">
    <mergeCell ref="A1:F1"/>
    <mergeCell ref="E2:F2"/>
    <mergeCell ref="C3:E3"/>
    <mergeCell ref="A3:A5"/>
    <mergeCell ref="B3:B5"/>
    <mergeCell ref="C4:C5"/>
    <mergeCell ref="D4:D5"/>
    <mergeCell ref="E4:E5"/>
    <mergeCell ref="F3:F5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77"/>
  <sheetViews>
    <sheetView workbookViewId="0">
      <selection activeCell="C263" sqref="C263"/>
    </sheetView>
  </sheetViews>
  <sheetFormatPr defaultColWidth="9" defaultRowHeight="13.5" outlineLevelCol="2"/>
  <cols>
    <col min="1" max="1" width="10.25" style="142" customWidth="1"/>
    <col min="2" max="2" width="53.125" style="142" customWidth="1"/>
    <col min="3" max="3" width="14.375" style="142" customWidth="1"/>
    <col min="4" max="16384" width="9" style="142"/>
  </cols>
  <sheetData>
    <row r="1" ht="22.5" spans="1:3">
      <c r="A1" s="143" t="s">
        <v>58</v>
      </c>
      <c r="B1" s="143"/>
      <c r="C1" s="143"/>
    </row>
    <row r="2" spans="1:3">
      <c r="A2" s="144"/>
      <c r="B2" s="145"/>
      <c r="C2" s="145"/>
    </row>
    <row r="3" customHeight="1" spans="1:3">
      <c r="A3" s="146" t="s">
        <v>59</v>
      </c>
      <c r="B3" s="147"/>
      <c r="C3" s="148" t="s">
        <v>60</v>
      </c>
    </row>
    <row r="4" spans="1:3">
      <c r="A4" s="149" t="s">
        <v>61</v>
      </c>
      <c r="B4" s="150" t="s">
        <v>62</v>
      </c>
      <c r="C4" s="148" t="s">
        <v>63</v>
      </c>
    </row>
    <row r="5" spans="1:3">
      <c r="A5" s="151" t="s">
        <v>64</v>
      </c>
      <c r="B5" s="152" t="s">
        <v>65</v>
      </c>
      <c r="C5" s="153">
        <f>SUM(C6,C18,C27,C38,C49,C60,C71,C79,C88,C101,C110,C121,C133,C140,C148,C154,C161,C168,C175,C182,C189,C197,C203,C209,C216,C231)</f>
        <v>57824</v>
      </c>
    </row>
    <row r="6" spans="1:3">
      <c r="A6" s="154" t="s">
        <v>66</v>
      </c>
      <c r="B6" s="155" t="s">
        <v>67</v>
      </c>
      <c r="C6" s="156">
        <f>SUM(C7:C17)</f>
        <v>554</v>
      </c>
    </row>
    <row r="7" spans="1:3">
      <c r="A7" s="157" t="s">
        <v>68</v>
      </c>
      <c r="B7" s="158" t="s">
        <v>69</v>
      </c>
      <c r="C7" s="159">
        <v>386</v>
      </c>
    </row>
    <row r="8" spans="1:3">
      <c r="A8" s="157" t="s">
        <v>70</v>
      </c>
      <c r="B8" s="158" t="s">
        <v>71</v>
      </c>
      <c r="C8" s="159"/>
    </row>
    <row r="9" spans="1:3">
      <c r="A9" s="157" t="s">
        <v>72</v>
      </c>
      <c r="B9" s="160" t="s">
        <v>73</v>
      </c>
      <c r="C9" s="159"/>
    </row>
    <row r="10" spans="1:3">
      <c r="A10" s="157" t="s">
        <v>74</v>
      </c>
      <c r="B10" s="160" t="s">
        <v>75</v>
      </c>
      <c r="C10" s="159">
        <v>63</v>
      </c>
    </row>
    <row r="11" spans="1:3">
      <c r="A11" s="157" t="s">
        <v>76</v>
      </c>
      <c r="B11" s="160" t="s">
        <v>77</v>
      </c>
      <c r="C11" s="159"/>
    </row>
    <row r="12" spans="1:3">
      <c r="A12" s="157" t="s">
        <v>78</v>
      </c>
      <c r="B12" s="161" t="s">
        <v>79</v>
      </c>
      <c r="C12" s="159"/>
    </row>
    <row r="13" spans="1:3">
      <c r="A13" s="157" t="s">
        <v>80</v>
      </c>
      <c r="B13" s="161" t="s">
        <v>81</v>
      </c>
      <c r="C13" s="159"/>
    </row>
    <row r="14" spans="1:3">
      <c r="A14" s="157" t="s">
        <v>82</v>
      </c>
      <c r="B14" s="161" t="s">
        <v>83</v>
      </c>
      <c r="C14" s="159">
        <v>20</v>
      </c>
    </row>
    <row r="15" spans="1:3">
      <c r="A15" s="157" t="s">
        <v>84</v>
      </c>
      <c r="B15" s="161" t="s">
        <v>85</v>
      </c>
      <c r="C15" s="159"/>
    </row>
    <row r="16" spans="1:3">
      <c r="A16" s="157" t="s">
        <v>86</v>
      </c>
      <c r="B16" s="161" t="s">
        <v>87</v>
      </c>
      <c r="C16" s="159">
        <v>35</v>
      </c>
    </row>
    <row r="17" spans="1:3">
      <c r="A17" s="157" t="s">
        <v>88</v>
      </c>
      <c r="B17" s="161" t="s">
        <v>89</v>
      </c>
      <c r="C17" s="159">
        <v>50</v>
      </c>
    </row>
    <row r="18" spans="1:3">
      <c r="A18" s="154" t="s">
        <v>90</v>
      </c>
      <c r="B18" s="155" t="s">
        <v>91</v>
      </c>
      <c r="C18" s="156">
        <f>SUM(C19:C26)</f>
        <v>419</v>
      </c>
    </row>
    <row r="19" spans="1:3">
      <c r="A19" s="157" t="s">
        <v>92</v>
      </c>
      <c r="B19" s="158" t="s">
        <v>69</v>
      </c>
      <c r="C19" s="159">
        <v>296</v>
      </c>
    </row>
    <row r="20" spans="1:3">
      <c r="A20" s="157" t="s">
        <v>93</v>
      </c>
      <c r="B20" s="158" t="s">
        <v>71</v>
      </c>
      <c r="C20" s="159"/>
    </row>
    <row r="21" spans="1:3">
      <c r="A21" s="157" t="s">
        <v>94</v>
      </c>
      <c r="B21" s="160" t="s">
        <v>73</v>
      </c>
      <c r="C21" s="159"/>
    </row>
    <row r="22" spans="1:3">
      <c r="A22" s="157" t="s">
        <v>95</v>
      </c>
      <c r="B22" s="160" t="s">
        <v>96</v>
      </c>
      <c r="C22" s="159">
        <v>43</v>
      </c>
    </row>
    <row r="23" spans="1:3">
      <c r="A23" s="157" t="s">
        <v>97</v>
      </c>
      <c r="B23" s="160" t="s">
        <v>98</v>
      </c>
      <c r="C23" s="159"/>
    </row>
    <row r="24" spans="1:3">
      <c r="A24" s="157" t="s">
        <v>99</v>
      </c>
      <c r="B24" s="160" t="s">
        <v>100</v>
      </c>
      <c r="C24" s="159">
        <v>10</v>
      </c>
    </row>
    <row r="25" spans="1:3">
      <c r="A25" s="157" t="s">
        <v>101</v>
      </c>
      <c r="B25" s="160" t="s">
        <v>87</v>
      </c>
      <c r="C25" s="159">
        <v>60</v>
      </c>
    </row>
    <row r="26" spans="1:3">
      <c r="A26" s="157" t="s">
        <v>102</v>
      </c>
      <c r="B26" s="160" t="s">
        <v>103</v>
      </c>
      <c r="C26" s="159">
        <v>10</v>
      </c>
    </row>
    <row r="27" spans="1:3">
      <c r="A27" s="154" t="s">
        <v>104</v>
      </c>
      <c r="B27" s="155" t="s">
        <v>105</v>
      </c>
      <c r="C27" s="156">
        <f>SUM(C28:C37)</f>
        <v>27378</v>
      </c>
    </row>
    <row r="28" spans="1:3">
      <c r="A28" s="157" t="s">
        <v>106</v>
      </c>
      <c r="B28" s="158" t="s">
        <v>69</v>
      </c>
      <c r="C28" s="159">
        <v>19521</v>
      </c>
    </row>
    <row r="29" spans="1:3">
      <c r="A29" s="157" t="s">
        <v>107</v>
      </c>
      <c r="B29" s="158" t="s">
        <v>71</v>
      </c>
      <c r="C29" s="159"/>
    </row>
    <row r="30" spans="1:3">
      <c r="A30" s="157" t="s">
        <v>108</v>
      </c>
      <c r="B30" s="160" t="s">
        <v>73</v>
      </c>
      <c r="C30" s="159"/>
    </row>
    <row r="31" spans="1:3">
      <c r="A31" s="157" t="s">
        <v>109</v>
      </c>
      <c r="B31" s="160" t="s">
        <v>110</v>
      </c>
      <c r="C31" s="159"/>
    </row>
    <row r="32" spans="1:3">
      <c r="A32" s="157" t="s">
        <v>111</v>
      </c>
      <c r="B32" s="160" t="s">
        <v>112</v>
      </c>
      <c r="C32" s="159"/>
    </row>
    <row r="33" spans="1:3">
      <c r="A33" s="157" t="s">
        <v>113</v>
      </c>
      <c r="B33" s="162" t="s">
        <v>114</v>
      </c>
      <c r="C33" s="159"/>
    </row>
    <row r="34" spans="1:3">
      <c r="A34" s="157" t="s">
        <v>115</v>
      </c>
      <c r="B34" s="158" t="s">
        <v>116</v>
      </c>
      <c r="C34" s="159">
        <v>607</v>
      </c>
    </row>
    <row r="35" spans="1:3">
      <c r="A35" s="157" t="s">
        <v>117</v>
      </c>
      <c r="B35" s="160" t="s">
        <v>118</v>
      </c>
      <c r="C35" s="159"/>
    </row>
    <row r="36" spans="1:3">
      <c r="A36" s="157" t="s">
        <v>119</v>
      </c>
      <c r="B36" s="160" t="s">
        <v>87</v>
      </c>
      <c r="C36" s="159">
        <v>3250</v>
      </c>
    </row>
    <row r="37" spans="1:3">
      <c r="A37" s="157" t="s">
        <v>120</v>
      </c>
      <c r="B37" s="160" t="s">
        <v>121</v>
      </c>
      <c r="C37" s="159">
        <v>4000</v>
      </c>
    </row>
    <row r="38" spans="1:3">
      <c r="A38" s="154" t="s">
        <v>122</v>
      </c>
      <c r="B38" s="155" t="s">
        <v>123</v>
      </c>
      <c r="C38" s="156">
        <f>SUM(C39:C48)</f>
        <v>981</v>
      </c>
    </row>
    <row r="39" spans="1:3">
      <c r="A39" s="157" t="s">
        <v>124</v>
      </c>
      <c r="B39" s="158" t="s">
        <v>69</v>
      </c>
      <c r="C39" s="159">
        <v>321</v>
      </c>
    </row>
    <row r="40" spans="1:3">
      <c r="A40" s="157" t="s">
        <v>125</v>
      </c>
      <c r="B40" s="158" t="s">
        <v>71</v>
      </c>
      <c r="C40" s="159"/>
    </row>
    <row r="41" spans="1:3">
      <c r="A41" s="157" t="s">
        <v>126</v>
      </c>
      <c r="B41" s="160" t="s">
        <v>73</v>
      </c>
      <c r="C41" s="159"/>
    </row>
    <row r="42" spans="1:3">
      <c r="A42" s="157" t="s">
        <v>127</v>
      </c>
      <c r="B42" s="160" t="s">
        <v>128</v>
      </c>
      <c r="C42" s="159"/>
    </row>
    <row r="43" spans="1:3">
      <c r="A43" s="157" t="s">
        <v>129</v>
      </c>
      <c r="B43" s="160" t="s">
        <v>130</v>
      </c>
      <c r="C43" s="159"/>
    </row>
    <row r="44" spans="1:3">
      <c r="A44" s="157" t="s">
        <v>131</v>
      </c>
      <c r="B44" s="158" t="s">
        <v>132</v>
      </c>
      <c r="C44" s="159"/>
    </row>
    <row r="45" spans="1:3">
      <c r="A45" s="157" t="s">
        <v>133</v>
      </c>
      <c r="B45" s="158" t="s">
        <v>134</v>
      </c>
      <c r="C45" s="159"/>
    </row>
    <row r="46" spans="1:3">
      <c r="A46" s="157" t="s">
        <v>135</v>
      </c>
      <c r="B46" s="158" t="s">
        <v>136</v>
      </c>
      <c r="C46" s="159">
        <v>450</v>
      </c>
    </row>
    <row r="47" spans="1:3">
      <c r="A47" s="157" t="s">
        <v>137</v>
      </c>
      <c r="B47" s="158" t="s">
        <v>87</v>
      </c>
      <c r="C47" s="159">
        <v>210</v>
      </c>
    </row>
    <row r="48" spans="1:3">
      <c r="A48" s="157" t="s">
        <v>138</v>
      </c>
      <c r="B48" s="160" t="s">
        <v>139</v>
      </c>
      <c r="C48" s="159"/>
    </row>
    <row r="49" spans="1:3">
      <c r="A49" s="154" t="s">
        <v>140</v>
      </c>
      <c r="B49" s="163" t="s">
        <v>141</v>
      </c>
      <c r="C49" s="156">
        <f>SUM(C50:C59)</f>
        <v>517</v>
      </c>
    </row>
    <row r="50" spans="1:3">
      <c r="A50" s="157" t="s">
        <v>142</v>
      </c>
      <c r="B50" s="160" t="s">
        <v>69</v>
      </c>
      <c r="C50" s="159">
        <v>327</v>
      </c>
    </row>
    <row r="51" spans="1:3">
      <c r="A51" s="157" t="s">
        <v>143</v>
      </c>
      <c r="B51" s="161" t="s">
        <v>71</v>
      </c>
      <c r="C51" s="159"/>
    </row>
    <row r="52" spans="1:3">
      <c r="A52" s="157" t="s">
        <v>144</v>
      </c>
      <c r="B52" s="158" t="s">
        <v>73</v>
      </c>
      <c r="C52" s="159"/>
    </row>
    <row r="53" spans="1:3">
      <c r="A53" s="157" t="s">
        <v>145</v>
      </c>
      <c r="B53" s="158" t="s">
        <v>146</v>
      </c>
      <c r="C53" s="159"/>
    </row>
    <row r="54" spans="1:3">
      <c r="A54" s="157" t="s">
        <v>147</v>
      </c>
      <c r="B54" s="158" t="s">
        <v>148</v>
      </c>
      <c r="C54" s="159">
        <v>40</v>
      </c>
    </row>
    <row r="55" spans="1:3">
      <c r="A55" s="157" t="s">
        <v>149</v>
      </c>
      <c r="B55" s="160" t="s">
        <v>150</v>
      </c>
      <c r="C55" s="159"/>
    </row>
    <row r="56" spans="1:3">
      <c r="A56" s="157" t="s">
        <v>151</v>
      </c>
      <c r="B56" s="160" t="s">
        <v>152</v>
      </c>
      <c r="C56" s="159"/>
    </row>
    <row r="57" spans="1:3">
      <c r="A57" s="157" t="s">
        <v>153</v>
      </c>
      <c r="B57" s="160" t="s">
        <v>154</v>
      </c>
      <c r="C57" s="159"/>
    </row>
    <row r="58" spans="1:3">
      <c r="A58" s="157" t="s">
        <v>155</v>
      </c>
      <c r="B58" s="158" t="s">
        <v>87</v>
      </c>
      <c r="C58" s="159">
        <v>100</v>
      </c>
    </row>
    <row r="59" spans="1:3">
      <c r="A59" s="157" t="s">
        <v>156</v>
      </c>
      <c r="B59" s="160" t="s">
        <v>157</v>
      </c>
      <c r="C59" s="159">
        <v>50</v>
      </c>
    </row>
    <row r="60" spans="1:3">
      <c r="A60" s="154" t="s">
        <v>158</v>
      </c>
      <c r="B60" s="164" t="s">
        <v>159</v>
      </c>
      <c r="C60" s="156">
        <f>SUM(C61:C70)</f>
        <v>5306</v>
      </c>
    </row>
    <row r="61" spans="1:3">
      <c r="A61" s="157" t="s">
        <v>160</v>
      </c>
      <c r="B61" s="160" t="s">
        <v>69</v>
      </c>
      <c r="C61" s="159">
        <v>1089</v>
      </c>
    </row>
    <row r="62" spans="1:3">
      <c r="A62" s="157" t="s">
        <v>161</v>
      </c>
      <c r="B62" s="161" t="s">
        <v>71</v>
      </c>
      <c r="C62" s="159"/>
    </row>
    <row r="63" spans="1:3">
      <c r="A63" s="157" t="s">
        <v>162</v>
      </c>
      <c r="B63" s="161" t="s">
        <v>73</v>
      </c>
      <c r="C63" s="159"/>
    </row>
    <row r="64" spans="1:3">
      <c r="A64" s="157" t="s">
        <v>163</v>
      </c>
      <c r="B64" s="161" t="s">
        <v>164</v>
      </c>
      <c r="C64" s="159"/>
    </row>
    <row r="65" spans="1:3">
      <c r="A65" s="157" t="s">
        <v>165</v>
      </c>
      <c r="B65" s="161" t="s">
        <v>166</v>
      </c>
      <c r="C65" s="159"/>
    </row>
    <row r="66" spans="1:3">
      <c r="A66" s="157" t="s">
        <v>167</v>
      </c>
      <c r="B66" s="161" t="s">
        <v>168</v>
      </c>
      <c r="C66" s="159"/>
    </row>
    <row r="67" spans="1:3">
      <c r="A67" s="157" t="s">
        <v>169</v>
      </c>
      <c r="B67" s="158" t="s">
        <v>170</v>
      </c>
      <c r="C67" s="159">
        <v>5</v>
      </c>
    </row>
    <row r="68" spans="1:3">
      <c r="A68" s="157" t="s">
        <v>171</v>
      </c>
      <c r="B68" s="160" t="s">
        <v>172</v>
      </c>
      <c r="C68" s="159"/>
    </row>
    <row r="69" spans="1:3">
      <c r="A69" s="157" t="s">
        <v>173</v>
      </c>
      <c r="B69" s="160" t="s">
        <v>87</v>
      </c>
      <c r="C69" s="159">
        <v>4112</v>
      </c>
    </row>
    <row r="70" spans="1:3">
      <c r="A70" s="157" t="s">
        <v>174</v>
      </c>
      <c r="B70" s="160" t="s">
        <v>175</v>
      </c>
      <c r="C70" s="159">
        <v>100</v>
      </c>
    </row>
    <row r="71" spans="1:3">
      <c r="A71" s="154" t="s">
        <v>176</v>
      </c>
      <c r="B71" s="155" t="s">
        <v>177</v>
      </c>
      <c r="C71" s="156">
        <f>SUM(C72:C78)</f>
        <v>0</v>
      </c>
    </row>
    <row r="72" spans="1:3">
      <c r="A72" s="157" t="s">
        <v>178</v>
      </c>
      <c r="B72" s="158" t="s">
        <v>69</v>
      </c>
      <c r="C72" s="159"/>
    </row>
    <row r="73" spans="1:3">
      <c r="A73" s="157" t="s">
        <v>179</v>
      </c>
      <c r="B73" s="158" t="s">
        <v>71</v>
      </c>
      <c r="C73" s="159"/>
    </row>
    <row r="74" spans="1:3">
      <c r="A74" s="157" t="s">
        <v>180</v>
      </c>
      <c r="B74" s="160" t="s">
        <v>73</v>
      </c>
      <c r="C74" s="159"/>
    </row>
    <row r="75" spans="1:3">
      <c r="A75" s="157" t="s">
        <v>181</v>
      </c>
      <c r="B75" s="158" t="s">
        <v>170</v>
      </c>
      <c r="C75" s="159"/>
    </row>
    <row r="76" spans="1:3">
      <c r="A76" s="157" t="s">
        <v>182</v>
      </c>
      <c r="B76" s="160" t="s">
        <v>183</v>
      </c>
      <c r="C76" s="159"/>
    </row>
    <row r="77" spans="1:3">
      <c r="A77" s="157" t="s">
        <v>184</v>
      </c>
      <c r="B77" s="160" t="s">
        <v>87</v>
      </c>
      <c r="C77" s="159"/>
    </row>
    <row r="78" spans="1:3">
      <c r="A78" s="157" t="s">
        <v>185</v>
      </c>
      <c r="B78" s="160" t="s">
        <v>186</v>
      </c>
      <c r="C78" s="159"/>
    </row>
    <row r="79" spans="1:3">
      <c r="A79" s="154" t="s">
        <v>187</v>
      </c>
      <c r="B79" s="163" t="s">
        <v>188</v>
      </c>
      <c r="C79" s="156">
        <f>SUM(C80:C87)</f>
        <v>435</v>
      </c>
    </row>
    <row r="80" spans="1:3">
      <c r="A80" s="157" t="s">
        <v>189</v>
      </c>
      <c r="B80" s="158" t="s">
        <v>69</v>
      </c>
      <c r="C80" s="159">
        <v>193</v>
      </c>
    </row>
    <row r="81" spans="1:3">
      <c r="A81" s="157" t="s">
        <v>190</v>
      </c>
      <c r="B81" s="158" t="s">
        <v>71</v>
      </c>
      <c r="C81" s="159"/>
    </row>
    <row r="82" spans="1:3">
      <c r="A82" s="157" t="s">
        <v>191</v>
      </c>
      <c r="B82" s="158" t="s">
        <v>73</v>
      </c>
      <c r="C82" s="159"/>
    </row>
    <row r="83" spans="1:3">
      <c r="A83" s="157" t="s">
        <v>192</v>
      </c>
      <c r="B83" s="165" t="s">
        <v>193</v>
      </c>
      <c r="C83" s="159">
        <v>50</v>
      </c>
    </row>
    <row r="84" spans="1:3">
      <c r="A84" s="157" t="s">
        <v>194</v>
      </c>
      <c r="B84" s="160" t="s">
        <v>195</v>
      </c>
      <c r="C84" s="159"/>
    </row>
    <row r="85" spans="1:3">
      <c r="A85" s="157" t="s">
        <v>196</v>
      </c>
      <c r="B85" s="160" t="s">
        <v>170</v>
      </c>
      <c r="C85" s="159"/>
    </row>
    <row r="86" spans="1:3">
      <c r="A86" s="157" t="s">
        <v>197</v>
      </c>
      <c r="B86" s="160" t="s">
        <v>87</v>
      </c>
      <c r="C86" s="159">
        <v>192</v>
      </c>
    </row>
    <row r="87" spans="1:3">
      <c r="A87" s="157" t="s">
        <v>198</v>
      </c>
      <c r="B87" s="161" t="s">
        <v>199</v>
      </c>
      <c r="C87" s="159"/>
    </row>
    <row r="88" spans="1:3">
      <c r="A88" s="154" t="s">
        <v>200</v>
      </c>
      <c r="B88" s="155" t="s">
        <v>201</v>
      </c>
      <c r="C88" s="156">
        <f>SUM(C89:C100)</f>
        <v>0</v>
      </c>
    </row>
    <row r="89" spans="1:3">
      <c r="A89" s="157" t="s">
        <v>202</v>
      </c>
      <c r="B89" s="158" t="s">
        <v>69</v>
      </c>
      <c r="C89" s="159"/>
    </row>
    <row r="90" spans="1:3">
      <c r="A90" s="157" t="s">
        <v>203</v>
      </c>
      <c r="B90" s="160" t="s">
        <v>71</v>
      </c>
      <c r="C90" s="159"/>
    </row>
    <row r="91" spans="1:3">
      <c r="A91" s="157" t="s">
        <v>204</v>
      </c>
      <c r="B91" s="160" t="s">
        <v>73</v>
      </c>
      <c r="C91" s="159"/>
    </row>
    <row r="92" spans="1:3">
      <c r="A92" s="157" t="s">
        <v>205</v>
      </c>
      <c r="B92" s="158" t="s">
        <v>206</v>
      </c>
      <c r="C92" s="159"/>
    </row>
    <row r="93" spans="1:3">
      <c r="A93" s="157" t="s">
        <v>207</v>
      </c>
      <c r="B93" s="158" t="s">
        <v>208</v>
      </c>
      <c r="C93" s="159"/>
    </row>
    <row r="94" spans="1:3">
      <c r="A94" s="157" t="s">
        <v>209</v>
      </c>
      <c r="B94" s="158" t="s">
        <v>170</v>
      </c>
      <c r="C94" s="159"/>
    </row>
    <row r="95" spans="1:3">
      <c r="A95" s="157" t="s">
        <v>210</v>
      </c>
      <c r="B95" s="158" t="s">
        <v>211</v>
      </c>
      <c r="C95" s="159"/>
    </row>
    <row r="96" spans="1:3">
      <c r="A96" s="157" t="s">
        <v>212</v>
      </c>
      <c r="B96" s="158" t="s">
        <v>213</v>
      </c>
      <c r="C96" s="159"/>
    </row>
    <row r="97" spans="1:3">
      <c r="A97" s="157" t="s">
        <v>214</v>
      </c>
      <c r="B97" s="158" t="s">
        <v>215</v>
      </c>
      <c r="C97" s="159"/>
    </row>
    <row r="98" spans="1:3">
      <c r="A98" s="157" t="s">
        <v>216</v>
      </c>
      <c r="B98" s="158" t="s">
        <v>217</v>
      </c>
      <c r="C98" s="159"/>
    </row>
    <row r="99" spans="1:3">
      <c r="A99" s="157" t="s">
        <v>218</v>
      </c>
      <c r="B99" s="160" t="s">
        <v>87</v>
      </c>
      <c r="C99" s="159"/>
    </row>
    <row r="100" spans="1:3">
      <c r="A100" s="157" t="s">
        <v>219</v>
      </c>
      <c r="B100" s="160" t="s">
        <v>220</v>
      </c>
      <c r="C100" s="159"/>
    </row>
    <row r="101" spans="1:3">
      <c r="A101" s="154" t="s">
        <v>221</v>
      </c>
      <c r="B101" s="166" t="s">
        <v>222</v>
      </c>
      <c r="C101" s="156">
        <f>SUM(C102:C109)</f>
        <v>1897</v>
      </c>
    </row>
    <row r="102" spans="1:3">
      <c r="A102" s="157" t="s">
        <v>223</v>
      </c>
      <c r="B102" s="158" t="s">
        <v>69</v>
      </c>
      <c r="C102" s="159">
        <v>1562</v>
      </c>
    </row>
    <row r="103" spans="1:3">
      <c r="A103" s="157" t="s">
        <v>224</v>
      </c>
      <c r="B103" s="158" t="s">
        <v>71</v>
      </c>
      <c r="C103" s="159"/>
    </row>
    <row r="104" spans="1:3">
      <c r="A104" s="157" t="s">
        <v>225</v>
      </c>
      <c r="B104" s="158" t="s">
        <v>73</v>
      </c>
      <c r="C104" s="159"/>
    </row>
    <row r="105" spans="1:3">
      <c r="A105" s="157" t="s">
        <v>226</v>
      </c>
      <c r="B105" s="160" t="s">
        <v>227</v>
      </c>
      <c r="C105" s="159"/>
    </row>
    <row r="106" spans="1:3">
      <c r="A106" s="157" t="s">
        <v>228</v>
      </c>
      <c r="B106" s="160" t="s">
        <v>229</v>
      </c>
      <c r="C106" s="159">
        <v>85</v>
      </c>
    </row>
    <row r="107" spans="1:3">
      <c r="A107" s="157" t="s">
        <v>230</v>
      </c>
      <c r="B107" s="160" t="s">
        <v>231</v>
      </c>
      <c r="C107" s="159"/>
    </row>
    <row r="108" spans="1:3">
      <c r="A108" s="157" t="s">
        <v>232</v>
      </c>
      <c r="B108" s="158" t="s">
        <v>87</v>
      </c>
      <c r="C108" s="159">
        <v>150</v>
      </c>
    </row>
    <row r="109" spans="1:3">
      <c r="A109" s="157" t="s">
        <v>233</v>
      </c>
      <c r="B109" s="158" t="s">
        <v>234</v>
      </c>
      <c r="C109" s="159">
        <v>100</v>
      </c>
    </row>
    <row r="110" spans="1:3">
      <c r="A110" s="154" t="s">
        <v>235</v>
      </c>
      <c r="B110" s="167" t="s">
        <v>236</v>
      </c>
      <c r="C110" s="156">
        <f>SUM(C111:C120)</f>
        <v>560</v>
      </c>
    </row>
    <row r="111" spans="1:3">
      <c r="A111" s="157" t="s">
        <v>237</v>
      </c>
      <c r="B111" s="158" t="s">
        <v>69</v>
      </c>
      <c r="C111" s="159">
        <v>210</v>
      </c>
    </row>
    <row r="112" spans="1:3">
      <c r="A112" s="157" t="s">
        <v>238</v>
      </c>
      <c r="B112" s="158" t="s">
        <v>71</v>
      </c>
      <c r="C112" s="159"/>
    </row>
    <row r="113" spans="1:3">
      <c r="A113" s="157" t="s">
        <v>239</v>
      </c>
      <c r="B113" s="158" t="s">
        <v>73</v>
      </c>
      <c r="C113" s="159"/>
    </row>
    <row r="114" spans="1:3">
      <c r="A114" s="157" t="s">
        <v>240</v>
      </c>
      <c r="B114" s="160" t="s">
        <v>241</v>
      </c>
      <c r="C114" s="159"/>
    </row>
    <row r="115" spans="1:3">
      <c r="A115" s="157" t="s">
        <v>242</v>
      </c>
      <c r="B115" s="160" t="s">
        <v>243</v>
      </c>
      <c r="C115" s="159"/>
    </row>
    <row r="116" spans="1:3">
      <c r="A116" s="157" t="s">
        <v>244</v>
      </c>
      <c r="B116" s="160" t="s">
        <v>245</v>
      </c>
      <c r="C116" s="159"/>
    </row>
    <row r="117" spans="1:3">
      <c r="A117" s="157" t="s">
        <v>246</v>
      </c>
      <c r="B117" s="158" t="s">
        <v>247</v>
      </c>
      <c r="C117" s="159"/>
    </row>
    <row r="118" spans="1:3">
      <c r="A118" s="157" t="s">
        <v>248</v>
      </c>
      <c r="B118" s="158" t="s">
        <v>249</v>
      </c>
      <c r="C118" s="159">
        <v>300</v>
      </c>
    </row>
    <row r="119" spans="1:3">
      <c r="A119" s="157" t="s">
        <v>250</v>
      </c>
      <c r="B119" s="158" t="s">
        <v>87</v>
      </c>
      <c r="C119" s="159">
        <v>50</v>
      </c>
    </row>
    <row r="120" spans="1:3">
      <c r="A120" s="157" t="s">
        <v>251</v>
      </c>
      <c r="B120" s="160" t="s">
        <v>252</v>
      </c>
      <c r="C120" s="159"/>
    </row>
    <row r="121" spans="1:3">
      <c r="A121" s="154" t="s">
        <v>253</v>
      </c>
      <c r="B121" s="163" t="s">
        <v>254</v>
      </c>
      <c r="C121" s="156">
        <f>SUM(C122:C132)</f>
        <v>0</v>
      </c>
    </row>
    <row r="122" spans="1:3">
      <c r="A122" s="157" t="s">
        <v>255</v>
      </c>
      <c r="B122" s="160" t="s">
        <v>69</v>
      </c>
      <c r="C122" s="159"/>
    </row>
    <row r="123" spans="1:3">
      <c r="A123" s="157" t="s">
        <v>256</v>
      </c>
      <c r="B123" s="161" t="s">
        <v>71</v>
      </c>
      <c r="C123" s="159"/>
    </row>
    <row r="124" spans="1:3">
      <c r="A124" s="157" t="s">
        <v>257</v>
      </c>
      <c r="B124" s="158" t="s">
        <v>73</v>
      </c>
      <c r="C124" s="159"/>
    </row>
    <row r="125" spans="1:3">
      <c r="A125" s="157" t="s">
        <v>258</v>
      </c>
      <c r="B125" s="158" t="s">
        <v>259</v>
      </c>
      <c r="C125" s="159"/>
    </row>
    <row r="126" spans="1:3">
      <c r="A126" s="157" t="s">
        <v>260</v>
      </c>
      <c r="B126" s="158" t="s">
        <v>261</v>
      </c>
      <c r="C126" s="159"/>
    </row>
    <row r="127" spans="1:3">
      <c r="A127" s="157" t="s">
        <v>262</v>
      </c>
      <c r="B127" s="160" t="s">
        <v>263</v>
      </c>
      <c r="C127" s="159"/>
    </row>
    <row r="128" spans="1:3">
      <c r="A128" s="157" t="s">
        <v>264</v>
      </c>
      <c r="B128" s="158" t="s">
        <v>265</v>
      </c>
      <c r="C128" s="159"/>
    </row>
    <row r="129" spans="1:3">
      <c r="A129" s="157" t="s">
        <v>266</v>
      </c>
      <c r="B129" s="158" t="s">
        <v>267</v>
      </c>
      <c r="C129" s="159"/>
    </row>
    <row r="130" spans="1:3">
      <c r="A130" s="157" t="s">
        <v>268</v>
      </c>
      <c r="B130" s="158" t="s">
        <v>269</v>
      </c>
      <c r="C130" s="159"/>
    </row>
    <row r="131" spans="1:3">
      <c r="A131" s="157" t="s">
        <v>270</v>
      </c>
      <c r="B131" s="158" t="s">
        <v>87</v>
      </c>
      <c r="C131" s="159"/>
    </row>
    <row r="132" spans="1:3">
      <c r="A132" s="157" t="s">
        <v>271</v>
      </c>
      <c r="B132" s="158" t="s">
        <v>272</v>
      </c>
      <c r="C132" s="159"/>
    </row>
    <row r="133" spans="1:3">
      <c r="A133" s="154" t="s">
        <v>273</v>
      </c>
      <c r="B133" s="155" t="s">
        <v>274</v>
      </c>
      <c r="C133" s="156">
        <f>SUM(C134:C139)</f>
        <v>0</v>
      </c>
    </row>
    <row r="134" spans="1:3">
      <c r="A134" s="157" t="s">
        <v>275</v>
      </c>
      <c r="B134" s="158" t="s">
        <v>69</v>
      </c>
      <c r="C134" s="159"/>
    </row>
    <row r="135" spans="1:3">
      <c r="A135" s="157" t="s">
        <v>276</v>
      </c>
      <c r="B135" s="158" t="s">
        <v>71</v>
      </c>
      <c r="C135" s="159"/>
    </row>
    <row r="136" spans="1:3">
      <c r="A136" s="157" t="s">
        <v>277</v>
      </c>
      <c r="B136" s="160" t="s">
        <v>73</v>
      </c>
      <c r="C136" s="159"/>
    </row>
    <row r="137" spans="1:3">
      <c r="A137" s="157" t="s">
        <v>278</v>
      </c>
      <c r="B137" s="160" t="s">
        <v>279</v>
      </c>
      <c r="C137" s="159"/>
    </row>
    <row r="138" spans="1:3">
      <c r="A138" s="157" t="s">
        <v>280</v>
      </c>
      <c r="B138" s="160" t="s">
        <v>87</v>
      </c>
      <c r="C138" s="159"/>
    </row>
    <row r="139" spans="1:3">
      <c r="A139" s="157" t="s">
        <v>281</v>
      </c>
      <c r="B139" s="161" t="s">
        <v>282</v>
      </c>
      <c r="C139" s="159"/>
    </row>
    <row r="140" spans="1:3">
      <c r="A140" s="154" t="s">
        <v>283</v>
      </c>
      <c r="B140" s="155" t="s">
        <v>284</v>
      </c>
      <c r="C140" s="156">
        <f>SUM(C141:C147)</f>
        <v>0</v>
      </c>
    </row>
    <row r="141" spans="1:3">
      <c r="A141" s="157" t="s">
        <v>285</v>
      </c>
      <c r="B141" s="158" t="s">
        <v>69</v>
      </c>
      <c r="C141" s="159"/>
    </row>
    <row r="142" spans="1:3">
      <c r="A142" s="157" t="s">
        <v>286</v>
      </c>
      <c r="B142" s="160" t="s">
        <v>71</v>
      </c>
      <c r="C142" s="159"/>
    </row>
    <row r="143" spans="1:3">
      <c r="A143" s="157" t="s">
        <v>287</v>
      </c>
      <c r="B143" s="160" t="s">
        <v>73</v>
      </c>
      <c r="C143" s="159"/>
    </row>
    <row r="144" spans="1:3">
      <c r="A144" s="157" t="s">
        <v>288</v>
      </c>
      <c r="B144" s="160" t="s">
        <v>289</v>
      </c>
      <c r="C144" s="159"/>
    </row>
    <row r="145" spans="1:3">
      <c r="A145" s="157" t="s">
        <v>290</v>
      </c>
      <c r="B145" s="161" t="s">
        <v>291</v>
      </c>
      <c r="C145" s="159"/>
    </row>
    <row r="146" spans="1:3">
      <c r="A146" s="157" t="s">
        <v>292</v>
      </c>
      <c r="B146" s="158" t="s">
        <v>87</v>
      </c>
      <c r="C146" s="159"/>
    </row>
    <row r="147" spans="1:3">
      <c r="A147" s="157" t="s">
        <v>293</v>
      </c>
      <c r="B147" s="158" t="s">
        <v>294</v>
      </c>
      <c r="C147" s="159"/>
    </row>
    <row r="148" spans="1:3">
      <c r="A148" s="154" t="s">
        <v>295</v>
      </c>
      <c r="B148" s="163" t="s">
        <v>296</v>
      </c>
      <c r="C148" s="156">
        <f>SUM(C149:C153)</f>
        <v>145</v>
      </c>
    </row>
    <row r="149" spans="1:3">
      <c r="A149" s="157" t="s">
        <v>297</v>
      </c>
      <c r="B149" s="160" t="s">
        <v>69</v>
      </c>
      <c r="C149" s="159">
        <v>130</v>
      </c>
    </row>
    <row r="150" spans="1:3">
      <c r="A150" s="157" t="s">
        <v>298</v>
      </c>
      <c r="B150" s="160" t="s">
        <v>71</v>
      </c>
      <c r="C150" s="159"/>
    </row>
    <row r="151" spans="1:3">
      <c r="A151" s="157" t="s">
        <v>299</v>
      </c>
      <c r="B151" s="158" t="s">
        <v>73</v>
      </c>
      <c r="C151" s="159"/>
    </row>
    <row r="152" spans="1:3">
      <c r="A152" s="157" t="s">
        <v>300</v>
      </c>
      <c r="B152" s="162" t="s">
        <v>301</v>
      </c>
      <c r="C152" s="159">
        <v>10</v>
      </c>
    </row>
    <row r="153" spans="1:3">
      <c r="A153" s="157" t="s">
        <v>302</v>
      </c>
      <c r="B153" s="158" t="s">
        <v>303</v>
      </c>
      <c r="C153" s="159">
        <v>5</v>
      </c>
    </row>
    <row r="154" spans="1:3">
      <c r="A154" s="154" t="s">
        <v>304</v>
      </c>
      <c r="B154" s="163" t="s">
        <v>305</v>
      </c>
      <c r="C154" s="156">
        <f>SUM(C155:C160)</f>
        <v>13</v>
      </c>
    </row>
    <row r="155" spans="1:3">
      <c r="A155" s="157" t="s">
        <v>306</v>
      </c>
      <c r="B155" s="160" t="s">
        <v>69</v>
      </c>
      <c r="C155" s="159">
        <v>10</v>
      </c>
    </row>
    <row r="156" spans="1:3">
      <c r="A156" s="157" t="s">
        <v>307</v>
      </c>
      <c r="B156" s="160" t="s">
        <v>71</v>
      </c>
      <c r="C156" s="159"/>
    </row>
    <row r="157" spans="1:3">
      <c r="A157" s="157" t="s">
        <v>308</v>
      </c>
      <c r="B157" s="161" t="s">
        <v>73</v>
      </c>
      <c r="C157" s="159"/>
    </row>
    <row r="158" spans="1:3">
      <c r="A158" s="157" t="s">
        <v>309</v>
      </c>
      <c r="B158" s="158" t="s">
        <v>100</v>
      </c>
      <c r="C158" s="159"/>
    </row>
    <row r="159" spans="1:3">
      <c r="A159" s="157" t="s">
        <v>310</v>
      </c>
      <c r="B159" s="158" t="s">
        <v>87</v>
      </c>
      <c r="C159" s="159">
        <v>3</v>
      </c>
    </row>
    <row r="160" spans="1:3">
      <c r="A160" s="157" t="s">
        <v>311</v>
      </c>
      <c r="B160" s="158" t="s">
        <v>312</v>
      </c>
      <c r="C160" s="159"/>
    </row>
    <row r="161" spans="1:3">
      <c r="A161" s="154" t="s">
        <v>313</v>
      </c>
      <c r="B161" s="163" t="s">
        <v>314</v>
      </c>
      <c r="C161" s="156">
        <f>SUM(C162:C167)</f>
        <v>496</v>
      </c>
    </row>
    <row r="162" spans="1:3">
      <c r="A162" s="157" t="s">
        <v>315</v>
      </c>
      <c r="B162" s="160" t="s">
        <v>69</v>
      </c>
      <c r="C162" s="159">
        <v>156</v>
      </c>
    </row>
    <row r="163" spans="1:3">
      <c r="A163" s="157" t="s">
        <v>316</v>
      </c>
      <c r="B163" s="160" t="s">
        <v>71</v>
      </c>
      <c r="C163" s="159"/>
    </row>
    <row r="164" spans="1:3">
      <c r="A164" s="157" t="s">
        <v>317</v>
      </c>
      <c r="B164" s="158" t="s">
        <v>73</v>
      </c>
      <c r="C164" s="159"/>
    </row>
    <row r="165" spans="1:3">
      <c r="A165" s="157" t="s">
        <v>318</v>
      </c>
      <c r="B165" s="158" t="s">
        <v>319</v>
      </c>
      <c r="C165" s="159">
        <v>110</v>
      </c>
    </row>
    <row r="166" spans="1:3">
      <c r="A166" s="157" t="s">
        <v>320</v>
      </c>
      <c r="B166" s="160" t="s">
        <v>87</v>
      </c>
      <c r="C166" s="159">
        <v>20</v>
      </c>
    </row>
    <row r="167" spans="1:3">
      <c r="A167" s="157" t="s">
        <v>321</v>
      </c>
      <c r="B167" s="160" t="s">
        <v>322</v>
      </c>
      <c r="C167" s="159">
        <v>210</v>
      </c>
    </row>
    <row r="168" spans="1:3">
      <c r="A168" s="154" t="s">
        <v>323</v>
      </c>
      <c r="B168" s="163" t="s">
        <v>324</v>
      </c>
      <c r="C168" s="156">
        <f>SUM(C169:C174)</f>
        <v>5071</v>
      </c>
    </row>
    <row r="169" spans="1:3">
      <c r="A169" s="157" t="s">
        <v>325</v>
      </c>
      <c r="B169" s="160" t="s">
        <v>69</v>
      </c>
      <c r="C169" s="159">
        <v>3015</v>
      </c>
    </row>
    <row r="170" spans="1:3">
      <c r="A170" s="157" t="s">
        <v>326</v>
      </c>
      <c r="B170" s="158" t="s">
        <v>71</v>
      </c>
      <c r="C170" s="159"/>
    </row>
    <row r="171" spans="1:3">
      <c r="A171" s="157" t="s">
        <v>327</v>
      </c>
      <c r="B171" s="158" t="s">
        <v>73</v>
      </c>
      <c r="C171" s="159"/>
    </row>
    <row r="172" spans="1:3">
      <c r="A172" s="157" t="s">
        <v>328</v>
      </c>
      <c r="B172" s="158" t="s">
        <v>329</v>
      </c>
      <c r="C172" s="159"/>
    </row>
    <row r="173" spans="1:3">
      <c r="A173" s="157" t="s">
        <v>330</v>
      </c>
      <c r="B173" s="160" t="s">
        <v>87</v>
      </c>
      <c r="C173" s="159">
        <v>534</v>
      </c>
    </row>
    <row r="174" spans="1:3">
      <c r="A174" s="157" t="s">
        <v>331</v>
      </c>
      <c r="B174" s="160" t="s">
        <v>332</v>
      </c>
      <c r="C174" s="159">
        <v>1522</v>
      </c>
    </row>
    <row r="175" spans="1:3">
      <c r="A175" s="154" t="s">
        <v>333</v>
      </c>
      <c r="B175" s="163" t="s">
        <v>334</v>
      </c>
      <c r="C175" s="156">
        <f>SUM(C176:C181)</f>
        <v>788</v>
      </c>
    </row>
    <row r="176" spans="1:3">
      <c r="A176" s="157" t="s">
        <v>335</v>
      </c>
      <c r="B176" s="158" t="s">
        <v>69</v>
      </c>
      <c r="C176" s="159">
        <v>367</v>
      </c>
    </row>
    <row r="177" spans="1:3">
      <c r="A177" s="157" t="s">
        <v>336</v>
      </c>
      <c r="B177" s="158" t="s">
        <v>71</v>
      </c>
      <c r="C177" s="159"/>
    </row>
    <row r="178" spans="1:3">
      <c r="A178" s="157" t="s">
        <v>337</v>
      </c>
      <c r="B178" s="158" t="s">
        <v>73</v>
      </c>
      <c r="C178" s="159"/>
    </row>
    <row r="179" spans="1:3">
      <c r="A179" s="157" t="s">
        <v>338</v>
      </c>
      <c r="B179" s="158" t="s">
        <v>339</v>
      </c>
      <c r="C179" s="159"/>
    </row>
    <row r="180" spans="1:3">
      <c r="A180" s="157" t="s">
        <v>340</v>
      </c>
      <c r="B180" s="158" t="s">
        <v>87</v>
      </c>
      <c r="C180" s="159">
        <v>221</v>
      </c>
    </row>
    <row r="181" spans="1:3">
      <c r="A181" s="157" t="s">
        <v>341</v>
      </c>
      <c r="B181" s="160" t="s">
        <v>342</v>
      </c>
      <c r="C181" s="159">
        <v>200</v>
      </c>
    </row>
    <row r="182" spans="1:3">
      <c r="A182" s="154" t="s">
        <v>343</v>
      </c>
      <c r="B182" s="163" t="s">
        <v>344</v>
      </c>
      <c r="C182" s="156">
        <f>SUM(C183:C188)</f>
        <v>461</v>
      </c>
    </row>
    <row r="183" spans="1:3">
      <c r="A183" s="157" t="s">
        <v>345</v>
      </c>
      <c r="B183" s="161" t="s">
        <v>69</v>
      </c>
      <c r="C183" s="159">
        <v>311</v>
      </c>
    </row>
    <row r="184" spans="1:3">
      <c r="A184" s="157" t="s">
        <v>346</v>
      </c>
      <c r="B184" s="158" t="s">
        <v>71</v>
      </c>
      <c r="C184" s="159"/>
    </row>
    <row r="185" spans="1:3">
      <c r="A185" s="157" t="s">
        <v>347</v>
      </c>
      <c r="B185" s="158" t="s">
        <v>73</v>
      </c>
      <c r="C185" s="159"/>
    </row>
    <row r="186" spans="1:3">
      <c r="A186" s="157" t="s">
        <v>348</v>
      </c>
      <c r="B186" s="158" t="s">
        <v>349</v>
      </c>
      <c r="C186" s="159"/>
    </row>
    <row r="187" spans="1:3">
      <c r="A187" s="157" t="s">
        <v>350</v>
      </c>
      <c r="B187" s="158" t="s">
        <v>87</v>
      </c>
      <c r="C187" s="159">
        <v>120</v>
      </c>
    </row>
    <row r="188" spans="1:3">
      <c r="A188" s="157" t="s">
        <v>351</v>
      </c>
      <c r="B188" s="160" t="s">
        <v>352</v>
      </c>
      <c r="C188" s="159">
        <v>30</v>
      </c>
    </row>
    <row r="189" spans="1:3">
      <c r="A189" s="154" t="s">
        <v>353</v>
      </c>
      <c r="B189" s="163" t="s">
        <v>354</v>
      </c>
      <c r="C189" s="156">
        <f>SUM(C190:C196)</f>
        <v>462</v>
      </c>
    </row>
    <row r="190" spans="1:3">
      <c r="A190" s="157" t="s">
        <v>355</v>
      </c>
      <c r="B190" s="160" t="s">
        <v>69</v>
      </c>
      <c r="C190" s="159">
        <v>251</v>
      </c>
    </row>
    <row r="191" spans="1:3">
      <c r="A191" s="157" t="s">
        <v>356</v>
      </c>
      <c r="B191" s="158" t="s">
        <v>71</v>
      </c>
      <c r="C191" s="159"/>
    </row>
    <row r="192" spans="1:3">
      <c r="A192" s="157" t="s">
        <v>357</v>
      </c>
      <c r="B192" s="158" t="s">
        <v>73</v>
      </c>
      <c r="C192" s="159"/>
    </row>
    <row r="193" spans="1:3">
      <c r="A193" s="157" t="s">
        <v>358</v>
      </c>
      <c r="B193" s="158" t="s">
        <v>359</v>
      </c>
      <c r="C193" s="159">
        <v>121</v>
      </c>
    </row>
    <row r="194" spans="1:3">
      <c r="A194" s="157" t="s">
        <v>360</v>
      </c>
      <c r="B194" s="158" t="s">
        <v>361</v>
      </c>
      <c r="C194" s="159"/>
    </row>
    <row r="195" spans="1:3">
      <c r="A195" s="157" t="s">
        <v>362</v>
      </c>
      <c r="B195" s="158" t="s">
        <v>87</v>
      </c>
      <c r="C195" s="159">
        <v>40</v>
      </c>
    </row>
    <row r="196" spans="1:3">
      <c r="A196" s="157" t="s">
        <v>363</v>
      </c>
      <c r="B196" s="160" t="s">
        <v>364</v>
      </c>
      <c r="C196" s="159">
        <v>50</v>
      </c>
    </row>
    <row r="197" spans="1:3">
      <c r="A197" s="154" t="s">
        <v>365</v>
      </c>
      <c r="B197" s="163" t="s">
        <v>366</v>
      </c>
      <c r="C197" s="156">
        <f>SUM(C198:C202)</f>
        <v>0</v>
      </c>
    </row>
    <row r="198" spans="1:3">
      <c r="A198" s="157" t="s">
        <v>367</v>
      </c>
      <c r="B198" s="160" t="s">
        <v>69</v>
      </c>
      <c r="C198" s="159"/>
    </row>
    <row r="199" spans="1:3">
      <c r="A199" s="157" t="s">
        <v>368</v>
      </c>
      <c r="B199" s="161" t="s">
        <v>71</v>
      </c>
      <c r="C199" s="159"/>
    </row>
    <row r="200" spans="1:3">
      <c r="A200" s="157" t="s">
        <v>369</v>
      </c>
      <c r="B200" s="158" t="s">
        <v>73</v>
      </c>
      <c r="C200" s="168"/>
    </row>
    <row r="201" spans="1:3">
      <c r="A201" s="157" t="s">
        <v>370</v>
      </c>
      <c r="B201" s="158" t="s">
        <v>87</v>
      </c>
      <c r="C201" s="168"/>
    </row>
    <row r="202" spans="1:3">
      <c r="A202" s="157" t="s">
        <v>371</v>
      </c>
      <c r="B202" s="158" t="s">
        <v>372</v>
      </c>
      <c r="C202" s="168"/>
    </row>
    <row r="203" spans="1:3">
      <c r="A203" s="154" t="s">
        <v>373</v>
      </c>
      <c r="B203" s="163" t="s">
        <v>374</v>
      </c>
      <c r="C203" s="169">
        <f>SUM(C204:C208)</f>
        <v>0</v>
      </c>
    </row>
    <row r="204" spans="1:3">
      <c r="A204" s="157" t="s">
        <v>375</v>
      </c>
      <c r="B204" s="160" t="s">
        <v>69</v>
      </c>
      <c r="C204" s="168"/>
    </row>
    <row r="205" spans="1:3">
      <c r="A205" s="157" t="s">
        <v>376</v>
      </c>
      <c r="B205" s="160" t="s">
        <v>71</v>
      </c>
      <c r="C205" s="168"/>
    </row>
    <row r="206" spans="1:3">
      <c r="A206" s="157" t="s">
        <v>377</v>
      </c>
      <c r="B206" s="158" t="s">
        <v>73</v>
      </c>
      <c r="C206" s="168"/>
    </row>
    <row r="207" spans="1:3">
      <c r="A207" s="157" t="s">
        <v>378</v>
      </c>
      <c r="B207" s="158" t="s">
        <v>87</v>
      </c>
      <c r="C207" s="168"/>
    </row>
    <row r="208" spans="1:3">
      <c r="A208" s="157" t="s">
        <v>379</v>
      </c>
      <c r="B208" s="158" t="s">
        <v>380</v>
      </c>
      <c r="C208" s="168"/>
    </row>
    <row r="209" spans="1:3">
      <c r="A209" s="154" t="s">
        <v>381</v>
      </c>
      <c r="B209" s="155" t="s">
        <v>382</v>
      </c>
      <c r="C209" s="169">
        <f>SUM(C210:C215)</f>
        <v>0</v>
      </c>
    </row>
    <row r="210" spans="1:3">
      <c r="A210" s="157" t="s">
        <v>383</v>
      </c>
      <c r="B210" s="158" t="s">
        <v>69</v>
      </c>
      <c r="C210" s="168"/>
    </row>
    <row r="211" spans="1:3">
      <c r="A211" s="157" t="s">
        <v>384</v>
      </c>
      <c r="B211" s="158" t="s">
        <v>71</v>
      </c>
      <c r="C211" s="168"/>
    </row>
    <row r="212" spans="1:3">
      <c r="A212" s="157" t="s">
        <v>385</v>
      </c>
      <c r="B212" s="158" t="s">
        <v>73</v>
      </c>
      <c r="C212" s="168"/>
    </row>
    <row r="213" spans="1:3">
      <c r="A213" s="157" t="s">
        <v>386</v>
      </c>
      <c r="B213" s="158" t="s">
        <v>387</v>
      </c>
      <c r="C213" s="168"/>
    </row>
    <row r="214" spans="1:3">
      <c r="A214" s="157" t="s">
        <v>388</v>
      </c>
      <c r="B214" s="158" t="s">
        <v>87</v>
      </c>
      <c r="C214" s="168"/>
    </row>
    <row r="215" spans="1:3">
      <c r="A215" s="157" t="s">
        <v>389</v>
      </c>
      <c r="B215" s="158" t="s">
        <v>390</v>
      </c>
      <c r="C215" s="168"/>
    </row>
    <row r="216" spans="1:3">
      <c r="A216" s="154" t="s">
        <v>391</v>
      </c>
      <c r="B216" s="155" t="s">
        <v>392</v>
      </c>
      <c r="C216" s="169">
        <f>SUM(C217:C230)</f>
        <v>3713</v>
      </c>
    </row>
    <row r="217" spans="1:3">
      <c r="A217" s="157" t="s">
        <v>393</v>
      </c>
      <c r="B217" s="158" t="s">
        <v>69</v>
      </c>
      <c r="C217" s="159">
        <v>3025</v>
      </c>
    </row>
    <row r="218" spans="1:3">
      <c r="A218" s="157" t="s">
        <v>394</v>
      </c>
      <c r="B218" s="158" t="s">
        <v>71</v>
      </c>
      <c r="C218" s="159"/>
    </row>
    <row r="219" spans="1:3">
      <c r="A219" s="157" t="s">
        <v>395</v>
      </c>
      <c r="B219" s="158" t="s">
        <v>73</v>
      </c>
      <c r="C219" s="159"/>
    </row>
    <row r="220" spans="1:3">
      <c r="A220" s="157" t="s">
        <v>396</v>
      </c>
      <c r="B220" s="158" t="s">
        <v>397</v>
      </c>
      <c r="C220" s="159"/>
    </row>
    <row r="221" spans="1:3">
      <c r="A221" s="157" t="s">
        <v>398</v>
      </c>
      <c r="B221" s="158" t="s">
        <v>399</v>
      </c>
      <c r="C221" s="159"/>
    </row>
    <row r="222" spans="1:3">
      <c r="A222" s="157" t="s">
        <v>400</v>
      </c>
      <c r="B222" s="158" t="s">
        <v>170</v>
      </c>
      <c r="C222" s="159"/>
    </row>
    <row r="223" spans="1:3">
      <c r="A223" s="157" t="s">
        <v>401</v>
      </c>
      <c r="B223" s="158" t="s">
        <v>402</v>
      </c>
      <c r="C223" s="159"/>
    </row>
    <row r="224" spans="1:3">
      <c r="A224" s="157" t="s">
        <v>403</v>
      </c>
      <c r="B224" s="158" t="s">
        <v>404</v>
      </c>
      <c r="C224" s="159"/>
    </row>
    <row r="225" spans="1:3">
      <c r="A225" s="157" t="s">
        <v>405</v>
      </c>
      <c r="B225" s="158" t="s">
        <v>406</v>
      </c>
      <c r="C225" s="159"/>
    </row>
    <row r="226" spans="1:3">
      <c r="A226" s="157" t="s">
        <v>407</v>
      </c>
      <c r="B226" s="158" t="s">
        <v>408</v>
      </c>
      <c r="C226" s="159"/>
    </row>
    <row r="227" spans="1:3">
      <c r="A227" s="157" t="s">
        <v>409</v>
      </c>
      <c r="B227" s="158" t="s">
        <v>410</v>
      </c>
      <c r="C227" s="159">
        <v>30</v>
      </c>
    </row>
    <row r="228" spans="1:3">
      <c r="A228" s="157" t="s">
        <v>411</v>
      </c>
      <c r="B228" s="158" t="s">
        <v>412</v>
      </c>
      <c r="C228" s="159">
        <v>51</v>
      </c>
    </row>
    <row r="229" spans="1:3">
      <c r="A229" s="157" t="s">
        <v>413</v>
      </c>
      <c r="B229" s="158" t="s">
        <v>87</v>
      </c>
      <c r="C229" s="159">
        <v>500</v>
      </c>
    </row>
    <row r="230" spans="1:3">
      <c r="A230" s="157" t="s">
        <v>414</v>
      </c>
      <c r="B230" s="158" t="s">
        <v>415</v>
      </c>
      <c r="C230" s="159">
        <v>107</v>
      </c>
    </row>
    <row r="231" spans="1:3">
      <c r="A231" s="154" t="s">
        <v>416</v>
      </c>
      <c r="B231" s="155" t="s">
        <v>417</v>
      </c>
      <c r="C231" s="156">
        <f>SUM(C232:C233)</f>
        <v>8628</v>
      </c>
    </row>
    <row r="232" spans="1:3">
      <c r="A232" s="157" t="s">
        <v>418</v>
      </c>
      <c r="B232" s="160" t="s">
        <v>419</v>
      </c>
      <c r="C232" s="159"/>
    </row>
    <row r="233" spans="1:3">
      <c r="A233" s="157" t="s">
        <v>420</v>
      </c>
      <c r="B233" s="160" t="s">
        <v>421</v>
      </c>
      <c r="C233" s="159">
        <v>8628</v>
      </c>
    </row>
    <row r="234" spans="1:3">
      <c r="A234" s="151" t="s">
        <v>422</v>
      </c>
      <c r="B234" s="152" t="s">
        <v>423</v>
      </c>
      <c r="C234" s="153">
        <f>SUM(C235,C240,C242)</f>
        <v>0</v>
      </c>
    </row>
    <row r="235" spans="1:3">
      <c r="A235" s="154" t="s">
        <v>424</v>
      </c>
      <c r="B235" s="155" t="s">
        <v>425</v>
      </c>
      <c r="C235" s="156">
        <f>SUM(C236:C239)</f>
        <v>0</v>
      </c>
    </row>
    <row r="236" spans="1:3">
      <c r="A236" s="157" t="s">
        <v>426</v>
      </c>
      <c r="B236" s="158" t="s">
        <v>427</v>
      </c>
      <c r="C236" s="159"/>
    </row>
    <row r="237" spans="1:3">
      <c r="A237" s="157" t="s">
        <v>428</v>
      </c>
      <c r="B237" s="158" t="s">
        <v>429</v>
      </c>
      <c r="C237" s="159"/>
    </row>
    <row r="238" spans="1:3">
      <c r="A238" s="157" t="s">
        <v>430</v>
      </c>
      <c r="B238" s="158" t="s">
        <v>431</v>
      </c>
      <c r="C238" s="159"/>
    </row>
    <row r="239" spans="1:3">
      <c r="A239" s="157" t="s">
        <v>432</v>
      </c>
      <c r="B239" s="158" t="s">
        <v>433</v>
      </c>
      <c r="C239" s="159"/>
    </row>
    <row r="240" spans="1:3">
      <c r="A240" s="154" t="s">
        <v>434</v>
      </c>
      <c r="B240" s="155" t="s">
        <v>435</v>
      </c>
      <c r="C240" s="156">
        <f>SUM(C241)</f>
        <v>0</v>
      </c>
    </row>
    <row r="241" spans="1:3">
      <c r="A241" s="157" t="s">
        <v>436</v>
      </c>
      <c r="B241" s="158" t="s">
        <v>437</v>
      </c>
      <c r="C241" s="159"/>
    </row>
    <row r="242" spans="1:3">
      <c r="A242" s="154" t="s">
        <v>438</v>
      </c>
      <c r="B242" s="155" t="s">
        <v>439</v>
      </c>
      <c r="C242" s="156">
        <f>SUM(C243)</f>
        <v>0</v>
      </c>
    </row>
    <row r="243" spans="1:3">
      <c r="A243" s="157" t="s">
        <v>440</v>
      </c>
      <c r="B243" s="158" t="s">
        <v>441</v>
      </c>
      <c r="C243" s="159"/>
    </row>
    <row r="244" spans="1:3">
      <c r="A244" s="151" t="s">
        <v>442</v>
      </c>
      <c r="B244" s="152" t="s">
        <v>443</v>
      </c>
      <c r="C244" s="153">
        <f>SUM(C245,C249,C251,C253,C261)</f>
        <v>0</v>
      </c>
    </row>
    <row r="245" spans="1:3">
      <c r="A245" s="154" t="s">
        <v>444</v>
      </c>
      <c r="B245" s="167" t="s">
        <v>445</v>
      </c>
      <c r="C245" s="156">
        <f>SUM(C246:C248)</f>
        <v>0</v>
      </c>
    </row>
    <row r="246" spans="1:3">
      <c r="A246" s="157" t="s">
        <v>446</v>
      </c>
      <c r="B246" s="161" t="s">
        <v>447</v>
      </c>
      <c r="C246" s="159"/>
    </row>
    <row r="247" spans="1:3">
      <c r="A247" s="157" t="s">
        <v>448</v>
      </c>
      <c r="B247" s="161" t="s">
        <v>449</v>
      </c>
      <c r="C247" s="159"/>
    </row>
    <row r="248" spans="1:3">
      <c r="A248" s="157" t="s">
        <v>450</v>
      </c>
      <c r="B248" s="161" t="s">
        <v>451</v>
      </c>
      <c r="C248" s="159"/>
    </row>
    <row r="249" spans="1:3">
      <c r="A249" s="154" t="s">
        <v>452</v>
      </c>
      <c r="B249" s="167" t="s">
        <v>453</v>
      </c>
      <c r="C249" s="156">
        <f>SUM(C250)</f>
        <v>0</v>
      </c>
    </row>
    <row r="250" spans="1:3">
      <c r="A250" s="157" t="s">
        <v>454</v>
      </c>
      <c r="B250" s="161" t="s">
        <v>455</v>
      </c>
      <c r="C250" s="159"/>
    </row>
    <row r="251" spans="1:3">
      <c r="A251" s="154" t="s">
        <v>456</v>
      </c>
      <c r="B251" s="167" t="s">
        <v>457</v>
      </c>
      <c r="C251" s="156">
        <f>SUM(C252)</f>
        <v>0</v>
      </c>
    </row>
    <row r="252" spans="1:3">
      <c r="A252" s="157" t="s">
        <v>458</v>
      </c>
      <c r="B252" s="161" t="s">
        <v>459</v>
      </c>
      <c r="C252" s="159"/>
    </row>
    <row r="253" spans="1:3">
      <c r="A253" s="154" t="s">
        <v>460</v>
      </c>
      <c r="B253" s="163" t="s">
        <v>461</v>
      </c>
      <c r="C253" s="156">
        <f>SUM(C254:C260)</f>
        <v>0</v>
      </c>
    </row>
    <row r="254" spans="1:3">
      <c r="A254" s="157" t="s">
        <v>462</v>
      </c>
      <c r="B254" s="160" t="s">
        <v>463</v>
      </c>
      <c r="C254" s="159"/>
    </row>
    <row r="255" spans="1:3">
      <c r="A255" s="157" t="s">
        <v>464</v>
      </c>
      <c r="B255" s="158" t="s">
        <v>465</v>
      </c>
      <c r="C255" s="159"/>
    </row>
    <row r="256" spans="1:3">
      <c r="A256" s="157" t="s">
        <v>466</v>
      </c>
      <c r="B256" s="158" t="s">
        <v>467</v>
      </c>
      <c r="C256" s="159"/>
    </row>
    <row r="257" spans="1:3">
      <c r="A257" s="157" t="s">
        <v>468</v>
      </c>
      <c r="B257" s="158" t="s">
        <v>469</v>
      </c>
      <c r="C257" s="159"/>
    </row>
    <row r="258" spans="1:3">
      <c r="A258" s="157" t="s">
        <v>470</v>
      </c>
      <c r="B258" s="160" t="s">
        <v>471</v>
      </c>
      <c r="C258" s="159"/>
    </row>
    <row r="259" spans="1:3">
      <c r="A259" s="157" t="s">
        <v>472</v>
      </c>
      <c r="B259" s="160" t="s">
        <v>473</v>
      </c>
      <c r="C259" s="159"/>
    </row>
    <row r="260" spans="1:3">
      <c r="A260" s="157" t="s">
        <v>474</v>
      </c>
      <c r="B260" s="160" t="s">
        <v>475</v>
      </c>
      <c r="C260" s="159"/>
    </row>
    <row r="261" spans="1:3">
      <c r="A261" s="154" t="s">
        <v>476</v>
      </c>
      <c r="B261" s="163" t="s">
        <v>477</v>
      </c>
      <c r="C261" s="156">
        <f>SUM(C262)</f>
        <v>0</v>
      </c>
    </row>
    <row r="262" spans="1:3">
      <c r="A262" s="170" t="s">
        <v>478</v>
      </c>
      <c r="B262" s="160" t="s">
        <v>479</v>
      </c>
      <c r="C262" s="159"/>
    </row>
    <row r="263" spans="1:3">
      <c r="A263" s="151" t="s">
        <v>480</v>
      </c>
      <c r="B263" s="152" t="s">
        <v>481</v>
      </c>
      <c r="C263" s="153">
        <f>SUM(C264,C267,C278,C285,C293,C302,C316,C326,C336,C344,C350)</f>
        <v>14988</v>
      </c>
    </row>
    <row r="264" spans="1:3">
      <c r="A264" s="154" t="s">
        <v>482</v>
      </c>
      <c r="B264" s="155" t="s">
        <v>483</v>
      </c>
      <c r="C264" s="156">
        <f>SUM(C265:C266)</f>
        <v>19</v>
      </c>
    </row>
    <row r="265" spans="1:3">
      <c r="A265" s="157" t="s">
        <v>484</v>
      </c>
      <c r="B265" s="158" t="s">
        <v>485</v>
      </c>
      <c r="C265" s="159">
        <v>19</v>
      </c>
    </row>
    <row r="266" spans="1:3">
      <c r="A266" s="157" t="s">
        <v>486</v>
      </c>
      <c r="B266" s="160" t="s">
        <v>487</v>
      </c>
      <c r="C266" s="159"/>
    </row>
    <row r="267" spans="1:3">
      <c r="A267" s="154" t="s">
        <v>488</v>
      </c>
      <c r="B267" s="163" t="s">
        <v>489</v>
      </c>
      <c r="C267" s="156">
        <f>SUM(C268:C277)</f>
        <v>13939</v>
      </c>
    </row>
    <row r="268" spans="1:3">
      <c r="A268" s="157" t="s">
        <v>490</v>
      </c>
      <c r="B268" s="160" t="s">
        <v>69</v>
      </c>
      <c r="C268" s="159">
        <v>7055</v>
      </c>
    </row>
    <row r="269" spans="1:3">
      <c r="A269" s="157" t="s">
        <v>491</v>
      </c>
      <c r="B269" s="160" t="s">
        <v>71</v>
      </c>
      <c r="C269" s="159"/>
    </row>
    <row r="270" spans="1:3">
      <c r="A270" s="157" t="s">
        <v>492</v>
      </c>
      <c r="B270" s="160" t="s">
        <v>73</v>
      </c>
      <c r="C270" s="159"/>
    </row>
    <row r="271" spans="1:3">
      <c r="A271" s="157" t="s">
        <v>493</v>
      </c>
      <c r="B271" s="160" t="s">
        <v>170</v>
      </c>
      <c r="C271" s="159"/>
    </row>
    <row r="272" spans="1:3">
      <c r="A272" s="157" t="s">
        <v>494</v>
      </c>
      <c r="B272" s="160" t="s">
        <v>495</v>
      </c>
      <c r="C272" s="159">
        <v>2283</v>
      </c>
    </row>
    <row r="273" spans="1:3">
      <c r="A273" s="157" t="s">
        <v>496</v>
      </c>
      <c r="B273" s="160" t="s">
        <v>497</v>
      </c>
      <c r="C273" s="159"/>
    </row>
    <row r="274" spans="1:3">
      <c r="A274" s="157" t="s">
        <v>498</v>
      </c>
      <c r="B274" s="160" t="s">
        <v>499</v>
      </c>
      <c r="C274" s="159"/>
    </row>
    <row r="275" spans="1:3">
      <c r="A275" s="157" t="s">
        <v>500</v>
      </c>
      <c r="B275" s="160" t="s">
        <v>501</v>
      </c>
      <c r="C275" s="159"/>
    </row>
    <row r="276" spans="1:3">
      <c r="A276" s="157" t="s">
        <v>502</v>
      </c>
      <c r="B276" s="160" t="s">
        <v>87</v>
      </c>
      <c r="C276" s="159">
        <v>600</v>
      </c>
    </row>
    <row r="277" spans="1:3">
      <c r="A277" s="157" t="s">
        <v>503</v>
      </c>
      <c r="B277" s="160" t="s">
        <v>504</v>
      </c>
      <c r="C277" s="159">
        <v>4001</v>
      </c>
    </row>
    <row r="278" spans="1:3">
      <c r="A278" s="154" t="s">
        <v>505</v>
      </c>
      <c r="B278" s="155" t="s">
        <v>506</v>
      </c>
      <c r="C278" s="156">
        <f>SUM(C279:C284)</f>
        <v>0</v>
      </c>
    </row>
    <row r="279" spans="1:3">
      <c r="A279" s="157" t="s">
        <v>507</v>
      </c>
      <c r="B279" s="158" t="s">
        <v>69</v>
      </c>
      <c r="C279" s="159"/>
    </row>
    <row r="280" spans="1:3">
      <c r="A280" s="157" t="s">
        <v>508</v>
      </c>
      <c r="B280" s="158" t="s">
        <v>71</v>
      </c>
      <c r="C280" s="159"/>
    </row>
    <row r="281" spans="1:3">
      <c r="A281" s="157" t="s">
        <v>509</v>
      </c>
      <c r="B281" s="160" t="s">
        <v>73</v>
      </c>
      <c r="C281" s="159"/>
    </row>
    <row r="282" spans="1:3">
      <c r="A282" s="157" t="s">
        <v>510</v>
      </c>
      <c r="B282" s="160" t="s">
        <v>511</v>
      </c>
      <c r="C282" s="159"/>
    </row>
    <row r="283" spans="1:3">
      <c r="A283" s="157" t="s">
        <v>512</v>
      </c>
      <c r="B283" s="160" t="s">
        <v>87</v>
      </c>
      <c r="C283" s="159"/>
    </row>
    <row r="284" spans="1:3">
      <c r="A284" s="157" t="s">
        <v>513</v>
      </c>
      <c r="B284" s="161" t="s">
        <v>514</v>
      </c>
      <c r="C284" s="159"/>
    </row>
    <row r="285" spans="1:3">
      <c r="A285" s="154" t="s">
        <v>515</v>
      </c>
      <c r="B285" s="164" t="s">
        <v>516</v>
      </c>
      <c r="C285" s="156">
        <f>SUM(C286:C292)</f>
        <v>0</v>
      </c>
    </row>
    <row r="286" spans="1:3">
      <c r="A286" s="157" t="s">
        <v>517</v>
      </c>
      <c r="B286" s="158" t="s">
        <v>69</v>
      </c>
      <c r="C286" s="159"/>
    </row>
    <row r="287" spans="1:3">
      <c r="A287" s="157" t="s">
        <v>518</v>
      </c>
      <c r="B287" s="158" t="s">
        <v>71</v>
      </c>
      <c r="C287" s="159"/>
    </row>
    <row r="288" spans="1:3">
      <c r="A288" s="157" t="s">
        <v>519</v>
      </c>
      <c r="B288" s="160" t="s">
        <v>73</v>
      </c>
      <c r="C288" s="159"/>
    </row>
    <row r="289" spans="1:3">
      <c r="A289" s="157" t="s">
        <v>520</v>
      </c>
      <c r="B289" s="160" t="s">
        <v>521</v>
      </c>
      <c r="C289" s="159"/>
    </row>
    <row r="290" spans="1:3">
      <c r="A290" s="157" t="s">
        <v>522</v>
      </c>
      <c r="B290" s="160" t="s">
        <v>523</v>
      </c>
      <c r="C290" s="159"/>
    </row>
    <row r="291" spans="1:3">
      <c r="A291" s="157" t="s">
        <v>524</v>
      </c>
      <c r="B291" s="160" t="s">
        <v>87</v>
      </c>
      <c r="C291" s="159"/>
    </row>
    <row r="292" spans="1:3">
      <c r="A292" s="157" t="s">
        <v>525</v>
      </c>
      <c r="B292" s="160" t="s">
        <v>526</v>
      </c>
      <c r="C292" s="159"/>
    </row>
    <row r="293" spans="1:3">
      <c r="A293" s="154" t="s">
        <v>527</v>
      </c>
      <c r="B293" s="167" t="s">
        <v>528</v>
      </c>
      <c r="C293" s="156">
        <f>SUM(C294:C301)</f>
        <v>0</v>
      </c>
    </row>
    <row r="294" spans="1:3">
      <c r="A294" s="157" t="s">
        <v>529</v>
      </c>
      <c r="B294" s="158" t="s">
        <v>69</v>
      </c>
      <c r="C294" s="159"/>
    </row>
    <row r="295" spans="1:3">
      <c r="A295" s="157" t="s">
        <v>530</v>
      </c>
      <c r="B295" s="158" t="s">
        <v>71</v>
      </c>
      <c r="C295" s="159"/>
    </row>
    <row r="296" spans="1:3">
      <c r="A296" s="157" t="s">
        <v>531</v>
      </c>
      <c r="B296" s="158" t="s">
        <v>73</v>
      </c>
      <c r="C296" s="159"/>
    </row>
    <row r="297" spans="1:3">
      <c r="A297" s="157" t="s">
        <v>532</v>
      </c>
      <c r="B297" s="160" t="s">
        <v>533</v>
      </c>
      <c r="C297" s="159"/>
    </row>
    <row r="298" spans="1:3">
      <c r="A298" s="157" t="s">
        <v>534</v>
      </c>
      <c r="B298" s="160" t="s">
        <v>535</v>
      </c>
      <c r="C298" s="159"/>
    </row>
    <row r="299" spans="1:3">
      <c r="A299" s="157" t="s">
        <v>536</v>
      </c>
      <c r="B299" s="160" t="s">
        <v>537</v>
      </c>
      <c r="C299" s="159"/>
    </row>
    <row r="300" spans="1:3">
      <c r="A300" s="157" t="s">
        <v>538</v>
      </c>
      <c r="B300" s="158" t="s">
        <v>87</v>
      </c>
      <c r="C300" s="159"/>
    </row>
    <row r="301" spans="1:3">
      <c r="A301" s="157" t="s">
        <v>539</v>
      </c>
      <c r="B301" s="158" t="s">
        <v>540</v>
      </c>
      <c r="C301" s="159"/>
    </row>
    <row r="302" spans="1:3">
      <c r="A302" s="154" t="s">
        <v>541</v>
      </c>
      <c r="B302" s="155" t="s">
        <v>542</v>
      </c>
      <c r="C302" s="156">
        <f>SUM(C303:C315)</f>
        <v>1030</v>
      </c>
    </row>
    <row r="303" spans="1:3">
      <c r="A303" s="157" t="s">
        <v>543</v>
      </c>
      <c r="B303" s="160" t="s">
        <v>69</v>
      </c>
      <c r="C303" s="159">
        <v>556</v>
      </c>
    </row>
    <row r="304" spans="1:3">
      <c r="A304" s="157" t="s">
        <v>544</v>
      </c>
      <c r="B304" s="160" t="s">
        <v>71</v>
      </c>
      <c r="C304" s="159"/>
    </row>
    <row r="305" spans="1:3">
      <c r="A305" s="157" t="s">
        <v>545</v>
      </c>
      <c r="B305" s="160" t="s">
        <v>73</v>
      </c>
      <c r="C305" s="159"/>
    </row>
    <row r="306" spans="1:3">
      <c r="A306" s="157" t="s">
        <v>546</v>
      </c>
      <c r="B306" s="161" t="s">
        <v>547</v>
      </c>
      <c r="C306" s="159"/>
    </row>
    <row r="307" spans="1:3">
      <c r="A307" s="157" t="s">
        <v>548</v>
      </c>
      <c r="B307" s="158" t="s">
        <v>549</v>
      </c>
      <c r="C307" s="159"/>
    </row>
    <row r="308" spans="1:3">
      <c r="A308" s="157" t="s">
        <v>550</v>
      </c>
      <c r="B308" s="158" t="s">
        <v>551</v>
      </c>
      <c r="C308" s="159"/>
    </row>
    <row r="309" spans="1:3">
      <c r="A309" s="157" t="s">
        <v>552</v>
      </c>
      <c r="B309" s="162" t="s">
        <v>553</v>
      </c>
      <c r="C309" s="159">
        <v>70</v>
      </c>
    </row>
    <row r="310" spans="1:3">
      <c r="A310" s="157" t="s">
        <v>554</v>
      </c>
      <c r="B310" s="160" t="s">
        <v>555</v>
      </c>
      <c r="C310" s="159"/>
    </row>
    <row r="311" spans="1:3">
      <c r="A311" s="157" t="s">
        <v>556</v>
      </c>
      <c r="B311" s="160" t="s">
        <v>557</v>
      </c>
      <c r="C311" s="159"/>
    </row>
    <row r="312" spans="1:3">
      <c r="A312" s="157" t="s">
        <v>558</v>
      </c>
      <c r="B312" s="160" t="s">
        <v>559</v>
      </c>
      <c r="C312" s="159"/>
    </row>
    <row r="313" spans="1:3">
      <c r="A313" s="157" t="s">
        <v>560</v>
      </c>
      <c r="B313" s="160" t="s">
        <v>170</v>
      </c>
      <c r="C313" s="159"/>
    </row>
    <row r="314" spans="1:3">
      <c r="A314" s="157" t="s">
        <v>561</v>
      </c>
      <c r="B314" s="160" t="s">
        <v>87</v>
      </c>
      <c r="C314" s="159">
        <v>100</v>
      </c>
    </row>
    <row r="315" spans="1:3">
      <c r="A315" s="157" t="s">
        <v>562</v>
      </c>
      <c r="B315" s="158" t="s">
        <v>563</v>
      </c>
      <c r="C315" s="159">
        <v>304</v>
      </c>
    </row>
    <row r="316" spans="1:3">
      <c r="A316" s="154" t="s">
        <v>564</v>
      </c>
      <c r="B316" s="164" t="s">
        <v>565</v>
      </c>
      <c r="C316" s="156">
        <f>SUM(C317:C325)</f>
        <v>0</v>
      </c>
    </row>
    <row r="317" spans="1:3">
      <c r="A317" s="157" t="s">
        <v>566</v>
      </c>
      <c r="B317" s="158" t="s">
        <v>69</v>
      </c>
      <c r="C317" s="159"/>
    </row>
    <row r="318" spans="1:3">
      <c r="A318" s="157" t="s">
        <v>567</v>
      </c>
      <c r="B318" s="160" t="s">
        <v>71</v>
      </c>
      <c r="C318" s="159"/>
    </row>
    <row r="319" spans="1:3">
      <c r="A319" s="157" t="s">
        <v>568</v>
      </c>
      <c r="B319" s="160" t="s">
        <v>73</v>
      </c>
      <c r="C319" s="159"/>
    </row>
    <row r="320" spans="1:3">
      <c r="A320" s="157" t="s">
        <v>569</v>
      </c>
      <c r="B320" s="160" t="s">
        <v>570</v>
      </c>
      <c r="C320" s="159"/>
    </row>
    <row r="321" spans="1:3">
      <c r="A321" s="157" t="s">
        <v>571</v>
      </c>
      <c r="B321" s="161" t="s">
        <v>572</v>
      </c>
      <c r="C321" s="159"/>
    </row>
    <row r="322" spans="1:3">
      <c r="A322" s="157" t="s">
        <v>573</v>
      </c>
      <c r="B322" s="158" t="s">
        <v>574</v>
      </c>
      <c r="C322" s="159"/>
    </row>
    <row r="323" spans="1:3">
      <c r="A323" s="157" t="s">
        <v>575</v>
      </c>
      <c r="B323" s="158" t="s">
        <v>170</v>
      </c>
      <c r="C323" s="159"/>
    </row>
    <row r="324" spans="1:3">
      <c r="A324" s="157" t="s">
        <v>576</v>
      </c>
      <c r="B324" s="158" t="s">
        <v>87</v>
      </c>
      <c r="C324" s="159"/>
    </row>
    <row r="325" spans="1:3">
      <c r="A325" s="157" t="s">
        <v>577</v>
      </c>
      <c r="B325" s="158" t="s">
        <v>578</v>
      </c>
      <c r="C325" s="159"/>
    </row>
    <row r="326" spans="1:3">
      <c r="A326" s="154" t="s">
        <v>579</v>
      </c>
      <c r="B326" s="163" t="s">
        <v>580</v>
      </c>
      <c r="C326" s="156">
        <f>SUM(C327:C335)</f>
        <v>0</v>
      </c>
    </row>
    <row r="327" spans="1:3">
      <c r="A327" s="157" t="s">
        <v>581</v>
      </c>
      <c r="B327" s="160" t="s">
        <v>69</v>
      </c>
      <c r="C327" s="159"/>
    </row>
    <row r="328" spans="1:3">
      <c r="A328" s="157" t="s">
        <v>582</v>
      </c>
      <c r="B328" s="160" t="s">
        <v>71</v>
      </c>
      <c r="C328" s="159"/>
    </row>
    <row r="329" spans="1:3">
      <c r="A329" s="157" t="s">
        <v>583</v>
      </c>
      <c r="B329" s="158" t="s">
        <v>73</v>
      </c>
      <c r="C329" s="159"/>
    </row>
    <row r="330" spans="1:3">
      <c r="A330" s="157" t="s">
        <v>584</v>
      </c>
      <c r="B330" s="158" t="s">
        <v>585</v>
      </c>
      <c r="C330" s="159"/>
    </row>
    <row r="331" spans="1:3">
      <c r="A331" s="157" t="s">
        <v>586</v>
      </c>
      <c r="B331" s="158" t="s">
        <v>587</v>
      </c>
      <c r="C331" s="159"/>
    </row>
    <row r="332" spans="1:3">
      <c r="A332" s="157" t="s">
        <v>588</v>
      </c>
      <c r="B332" s="160" t="s">
        <v>589</v>
      </c>
      <c r="C332" s="159"/>
    </row>
    <row r="333" spans="1:3">
      <c r="A333" s="157" t="s">
        <v>590</v>
      </c>
      <c r="B333" s="160" t="s">
        <v>170</v>
      </c>
      <c r="C333" s="159"/>
    </row>
    <row r="334" spans="1:3">
      <c r="A334" s="157" t="s">
        <v>591</v>
      </c>
      <c r="B334" s="160" t="s">
        <v>87</v>
      </c>
      <c r="C334" s="159"/>
    </row>
    <row r="335" spans="1:3">
      <c r="A335" s="157" t="s">
        <v>592</v>
      </c>
      <c r="B335" s="160" t="s">
        <v>593</v>
      </c>
      <c r="C335" s="159"/>
    </row>
    <row r="336" spans="1:3">
      <c r="A336" s="154" t="s">
        <v>594</v>
      </c>
      <c r="B336" s="167" t="s">
        <v>595</v>
      </c>
      <c r="C336" s="156">
        <f>SUM(C337:C343)</f>
        <v>0</v>
      </c>
    </row>
    <row r="337" spans="1:3">
      <c r="A337" s="157" t="s">
        <v>596</v>
      </c>
      <c r="B337" s="158" t="s">
        <v>69</v>
      </c>
      <c r="C337" s="159"/>
    </row>
    <row r="338" spans="1:3">
      <c r="A338" s="157" t="s">
        <v>597</v>
      </c>
      <c r="B338" s="158" t="s">
        <v>71</v>
      </c>
      <c r="C338" s="159"/>
    </row>
    <row r="339" spans="1:3">
      <c r="A339" s="157" t="s">
        <v>598</v>
      </c>
      <c r="B339" s="162" t="s">
        <v>73</v>
      </c>
      <c r="C339" s="159"/>
    </row>
    <row r="340" spans="1:3">
      <c r="A340" s="157" t="s">
        <v>599</v>
      </c>
      <c r="B340" s="165" t="s">
        <v>600</v>
      </c>
      <c r="C340" s="159"/>
    </row>
    <row r="341" spans="1:3">
      <c r="A341" s="157" t="s">
        <v>601</v>
      </c>
      <c r="B341" s="160" t="s">
        <v>602</v>
      </c>
      <c r="C341" s="159"/>
    </row>
    <row r="342" spans="1:3">
      <c r="A342" s="157" t="s">
        <v>603</v>
      </c>
      <c r="B342" s="160" t="s">
        <v>87</v>
      </c>
      <c r="C342" s="159"/>
    </row>
    <row r="343" spans="1:3">
      <c r="A343" s="157" t="s">
        <v>604</v>
      </c>
      <c r="B343" s="158" t="s">
        <v>605</v>
      </c>
      <c r="C343" s="159"/>
    </row>
    <row r="344" spans="1:3">
      <c r="A344" s="154" t="s">
        <v>606</v>
      </c>
      <c r="B344" s="155" t="s">
        <v>607</v>
      </c>
      <c r="C344" s="156">
        <f>SUM(C345:C349)</f>
        <v>0</v>
      </c>
    </row>
    <row r="345" spans="1:3">
      <c r="A345" s="157" t="s">
        <v>608</v>
      </c>
      <c r="B345" s="158" t="s">
        <v>69</v>
      </c>
      <c r="C345" s="159"/>
    </row>
    <row r="346" spans="1:3">
      <c r="A346" s="157" t="s">
        <v>609</v>
      </c>
      <c r="B346" s="160" t="s">
        <v>71</v>
      </c>
      <c r="C346" s="159"/>
    </row>
    <row r="347" spans="1:3">
      <c r="A347" s="157" t="s">
        <v>610</v>
      </c>
      <c r="B347" s="158" t="s">
        <v>170</v>
      </c>
      <c r="C347" s="159"/>
    </row>
    <row r="348" spans="1:3">
      <c r="A348" s="157" t="s">
        <v>611</v>
      </c>
      <c r="B348" s="160" t="s">
        <v>612</v>
      </c>
      <c r="C348" s="159"/>
    </row>
    <row r="349" spans="1:3">
      <c r="A349" s="157" t="s">
        <v>613</v>
      </c>
      <c r="B349" s="158" t="s">
        <v>614</v>
      </c>
      <c r="C349" s="159"/>
    </row>
    <row r="350" spans="1:3">
      <c r="A350" s="154" t="s">
        <v>615</v>
      </c>
      <c r="B350" s="155" t="s">
        <v>616</v>
      </c>
      <c r="C350" s="156">
        <f>SUM(C351:C352)</f>
        <v>0</v>
      </c>
    </row>
    <row r="351" spans="1:3">
      <c r="A351" s="157" t="s">
        <v>617</v>
      </c>
      <c r="B351" s="158" t="s">
        <v>618</v>
      </c>
      <c r="C351" s="159"/>
    </row>
    <row r="352" spans="1:3">
      <c r="A352" s="157" t="s">
        <v>619</v>
      </c>
      <c r="B352" s="158" t="s">
        <v>620</v>
      </c>
      <c r="C352" s="159"/>
    </row>
    <row r="353" spans="1:3">
      <c r="A353" s="151" t="s">
        <v>621</v>
      </c>
      <c r="B353" s="152" t="s">
        <v>622</v>
      </c>
      <c r="C353" s="153">
        <f>SUM(C354,C359,C366,C372,C378,C382,C386,C390,C396,C403)</f>
        <v>110595</v>
      </c>
    </row>
    <row r="354" spans="1:3">
      <c r="A354" s="154" t="s">
        <v>623</v>
      </c>
      <c r="B354" s="163" t="s">
        <v>624</v>
      </c>
      <c r="C354" s="156">
        <f>SUM(C355:C358)</f>
        <v>1058</v>
      </c>
    </row>
    <row r="355" spans="1:3">
      <c r="A355" s="157" t="s">
        <v>625</v>
      </c>
      <c r="B355" s="158" t="s">
        <v>69</v>
      </c>
      <c r="C355" s="159">
        <v>503</v>
      </c>
    </row>
    <row r="356" spans="1:3">
      <c r="A356" s="157" t="s">
        <v>626</v>
      </c>
      <c r="B356" s="158" t="s">
        <v>71</v>
      </c>
      <c r="C356" s="159"/>
    </row>
    <row r="357" spans="1:3">
      <c r="A357" s="157" t="s">
        <v>627</v>
      </c>
      <c r="B357" s="158" t="s">
        <v>73</v>
      </c>
      <c r="C357" s="159"/>
    </row>
    <row r="358" spans="1:3">
      <c r="A358" s="157" t="s">
        <v>628</v>
      </c>
      <c r="B358" s="165" t="s">
        <v>629</v>
      </c>
      <c r="C358" s="159">
        <v>555</v>
      </c>
    </row>
    <row r="359" spans="1:3">
      <c r="A359" s="154" t="s">
        <v>630</v>
      </c>
      <c r="B359" s="155" t="s">
        <v>631</v>
      </c>
      <c r="C359" s="156">
        <f>SUM(C360:C365)</f>
        <v>101049</v>
      </c>
    </row>
    <row r="360" spans="1:3">
      <c r="A360" s="157" t="s">
        <v>632</v>
      </c>
      <c r="B360" s="158" t="s">
        <v>633</v>
      </c>
      <c r="C360" s="159">
        <v>2664</v>
      </c>
    </row>
    <row r="361" spans="1:3">
      <c r="A361" s="157" t="s">
        <v>634</v>
      </c>
      <c r="B361" s="158" t="s">
        <v>635</v>
      </c>
      <c r="C361" s="159">
        <v>45617</v>
      </c>
    </row>
    <row r="362" spans="1:3">
      <c r="A362" s="157" t="s">
        <v>636</v>
      </c>
      <c r="B362" s="160" t="s">
        <v>637</v>
      </c>
      <c r="C362" s="159">
        <v>30299</v>
      </c>
    </row>
    <row r="363" spans="1:3">
      <c r="A363" s="157" t="s">
        <v>638</v>
      </c>
      <c r="B363" s="160" t="s">
        <v>639</v>
      </c>
      <c r="C363" s="159">
        <v>21238</v>
      </c>
    </row>
    <row r="364" spans="1:3">
      <c r="A364" s="157" t="s">
        <v>640</v>
      </c>
      <c r="B364" s="160" t="s">
        <v>641</v>
      </c>
      <c r="C364" s="159"/>
    </row>
    <row r="365" spans="1:3">
      <c r="A365" s="157" t="s">
        <v>642</v>
      </c>
      <c r="B365" s="158" t="s">
        <v>643</v>
      </c>
      <c r="C365" s="159">
        <v>1231</v>
      </c>
    </row>
    <row r="366" spans="1:3">
      <c r="A366" s="154" t="s">
        <v>644</v>
      </c>
      <c r="B366" s="155" t="s">
        <v>645</v>
      </c>
      <c r="C366" s="156">
        <f>SUM(C367:C371)</f>
        <v>2938</v>
      </c>
    </row>
    <row r="367" spans="1:3">
      <c r="A367" s="157" t="s">
        <v>646</v>
      </c>
      <c r="B367" s="158" t="s">
        <v>647</v>
      </c>
      <c r="C367" s="159"/>
    </row>
    <row r="368" spans="1:3">
      <c r="A368" s="157" t="s">
        <v>648</v>
      </c>
      <c r="B368" s="158" t="s">
        <v>649</v>
      </c>
      <c r="C368" s="159">
        <v>2788</v>
      </c>
    </row>
    <row r="369" spans="1:3">
      <c r="A369" s="157" t="s">
        <v>650</v>
      </c>
      <c r="B369" s="158" t="s">
        <v>651</v>
      </c>
      <c r="C369" s="159">
        <v>150</v>
      </c>
    </row>
    <row r="370" spans="1:3">
      <c r="A370" s="157" t="s">
        <v>652</v>
      </c>
      <c r="B370" s="160" t="s">
        <v>653</v>
      </c>
      <c r="C370" s="159"/>
    </row>
    <row r="371" spans="1:3">
      <c r="A371" s="157" t="s">
        <v>654</v>
      </c>
      <c r="B371" s="160" t="s">
        <v>655</v>
      </c>
      <c r="C371" s="159"/>
    </row>
    <row r="372" spans="1:3">
      <c r="A372" s="154" t="s">
        <v>656</v>
      </c>
      <c r="B372" s="167" t="s">
        <v>657</v>
      </c>
      <c r="C372" s="156">
        <f>SUM(C373:C377)</f>
        <v>120</v>
      </c>
    </row>
    <row r="373" spans="1:3">
      <c r="A373" s="157" t="s">
        <v>658</v>
      </c>
      <c r="B373" s="158" t="s">
        <v>659</v>
      </c>
      <c r="C373" s="159"/>
    </row>
    <row r="374" spans="1:3">
      <c r="A374" s="157" t="s">
        <v>660</v>
      </c>
      <c r="B374" s="158" t="s">
        <v>661</v>
      </c>
      <c r="C374" s="159"/>
    </row>
    <row r="375" spans="1:3">
      <c r="A375" s="157" t="s">
        <v>662</v>
      </c>
      <c r="B375" s="158" t="s">
        <v>663</v>
      </c>
      <c r="C375" s="159"/>
    </row>
    <row r="376" spans="1:3">
      <c r="A376" s="157" t="s">
        <v>664</v>
      </c>
      <c r="B376" s="160" t="s">
        <v>665</v>
      </c>
      <c r="C376" s="159"/>
    </row>
    <row r="377" spans="1:3">
      <c r="A377" s="157" t="s">
        <v>666</v>
      </c>
      <c r="B377" s="160" t="s">
        <v>667</v>
      </c>
      <c r="C377" s="159">
        <v>120</v>
      </c>
    </row>
    <row r="378" spans="1:3">
      <c r="A378" s="154" t="s">
        <v>668</v>
      </c>
      <c r="B378" s="163" t="s">
        <v>669</v>
      </c>
      <c r="C378" s="156">
        <f>SUM(C379:C381)</f>
        <v>0</v>
      </c>
    </row>
    <row r="379" spans="1:3">
      <c r="A379" s="157" t="s">
        <v>670</v>
      </c>
      <c r="B379" s="158" t="s">
        <v>671</v>
      </c>
      <c r="C379" s="159"/>
    </row>
    <row r="380" spans="1:3">
      <c r="A380" s="157" t="s">
        <v>672</v>
      </c>
      <c r="B380" s="158" t="s">
        <v>673</v>
      </c>
      <c r="C380" s="159"/>
    </row>
    <row r="381" spans="1:3">
      <c r="A381" s="157" t="s">
        <v>674</v>
      </c>
      <c r="B381" s="158" t="s">
        <v>675</v>
      </c>
      <c r="C381" s="159"/>
    </row>
    <row r="382" spans="1:3">
      <c r="A382" s="154" t="s">
        <v>676</v>
      </c>
      <c r="B382" s="163" t="s">
        <v>677</v>
      </c>
      <c r="C382" s="156">
        <f>SUM(C383:C385)</f>
        <v>0</v>
      </c>
    </row>
    <row r="383" spans="1:3">
      <c r="A383" s="157" t="s">
        <v>678</v>
      </c>
      <c r="B383" s="160" t="s">
        <v>679</v>
      </c>
      <c r="C383" s="159"/>
    </row>
    <row r="384" spans="1:3">
      <c r="A384" s="157" t="s">
        <v>680</v>
      </c>
      <c r="B384" s="160" t="s">
        <v>681</v>
      </c>
      <c r="C384" s="159"/>
    </row>
    <row r="385" spans="1:3">
      <c r="A385" s="157" t="s">
        <v>682</v>
      </c>
      <c r="B385" s="161" t="s">
        <v>683</v>
      </c>
      <c r="C385" s="159"/>
    </row>
    <row r="386" spans="1:3">
      <c r="A386" s="154" t="s">
        <v>684</v>
      </c>
      <c r="B386" s="155" t="s">
        <v>685</v>
      </c>
      <c r="C386" s="156">
        <f>SUM(C387:C389)</f>
        <v>380</v>
      </c>
    </row>
    <row r="387" spans="1:3">
      <c r="A387" s="157" t="s">
        <v>686</v>
      </c>
      <c r="B387" s="158" t="s">
        <v>687</v>
      </c>
      <c r="C387" s="159">
        <v>380</v>
      </c>
    </row>
    <row r="388" spans="1:3">
      <c r="A388" s="157" t="s">
        <v>688</v>
      </c>
      <c r="B388" s="158" t="s">
        <v>689</v>
      </c>
      <c r="C388" s="159"/>
    </row>
    <row r="389" spans="1:3">
      <c r="A389" s="157" t="s">
        <v>690</v>
      </c>
      <c r="B389" s="160" t="s">
        <v>691</v>
      </c>
      <c r="C389" s="159"/>
    </row>
    <row r="390" spans="1:3">
      <c r="A390" s="154" t="s">
        <v>692</v>
      </c>
      <c r="B390" s="163" t="s">
        <v>693</v>
      </c>
      <c r="C390" s="156">
        <f>SUM(C391:C395)</f>
        <v>1650</v>
      </c>
    </row>
    <row r="391" spans="1:3">
      <c r="A391" s="157" t="s">
        <v>694</v>
      </c>
      <c r="B391" s="160" t="s">
        <v>695</v>
      </c>
      <c r="C391" s="159">
        <v>1000</v>
      </c>
    </row>
    <row r="392" spans="1:3">
      <c r="A392" s="157" t="s">
        <v>696</v>
      </c>
      <c r="B392" s="158" t="s">
        <v>697</v>
      </c>
      <c r="C392" s="159">
        <v>650</v>
      </c>
    </row>
    <row r="393" spans="1:3">
      <c r="A393" s="157" t="s">
        <v>698</v>
      </c>
      <c r="B393" s="158" t="s">
        <v>699</v>
      </c>
      <c r="C393" s="159"/>
    </row>
    <row r="394" spans="1:3">
      <c r="A394" s="157" t="s">
        <v>700</v>
      </c>
      <c r="B394" s="158" t="s">
        <v>701</v>
      </c>
      <c r="C394" s="159"/>
    </row>
    <row r="395" spans="1:3">
      <c r="A395" s="157" t="s">
        <v>702</v>
      </c>
      <c r="B395" s="158" t="s">
        <v>703</v>
      </c>
      <c r="C395" s="159"/>
    </row>
    <row r="396" spans="1:3">
      <c r="A396" s="154" t="s">
        <v>704</v>
      </c>
      <c r="B396" s="155" t="s">
        <v>705</v>
      </c>
      <c r="C396" s="156">
        <f>SUM(C397:C402)</f>
        <v>3400</v>
      </c>
    </row>
    <row r="397" spans="1:3">
      <c r="A397" s="157" t="s">
        <v>706</v>
      </c>
      <c r="B397" s="160" t="s">
        <v>707</v>
      </c>
      <c r="C397" s="159"/>
    </row>
    <row r="398" spans="1:3">
      <c r="A398" s="157" t="s">
        <v>708</v>
      </c>
      <c r="B398" s="160" t="s">
        <v>709</v>
      </c>
      <c r="C398" s="159">
        <v>2000</v>
      </c>
    </row>
    <row r="399" spans="1:3">
      <c r="A399" s="157" t="s">
        <v>710</v>
      </c>
      <c r="B399" s="160" t="s">
        <v>711</v>
      </c>
      <c r="C399" s="159"/>
    </row>
    <row r="400" spans="1:3">
      <c r="A400" s="157" t="s">
        <v>712</v>
      </c>
      <c r="B400" s="161" t="s">
        <v>713</v>
      </c>
      <c r="C400" s="159">
        <v>300</v>
      </c>
    </row>
    <row r="401" spans="1:3">
      <c r="A401" s="157" t="s">
        <v>714</v>
      </c>
      <c r="B401" s="158" t="s">
        <v>715</v>
      </c>
      <c r="C401" s="159">
        <v>1100</v>
      </c>
    </row>
    <row r="402" spans="1:3">
      <c r="A402" s="157" t="s">
        <v>716</v>
      </c>
      <c r="B402" s="158" t="s">
        <v>717</v>
      </c>
      <c r="C402" s="159"/>
    </row>
    <row r="403" spans="1:3">
      <c r="A403" s="154" t="s">
        <v>718</v>
      </c>
      <c r="B403" s="155" t="s">
        <v>719</v>
      </c>
      <c r="C403" s="156">
        <f>SUM(C404)</f>
        <v>0</v>
      </c>
    </row>
    <row r="404" spans="1:3">
      <c r="A404" s="157" t="s">
        <v>720</v>
      </c>
      <c r="B404" s="158" t="s">
        <v>721</v>
      </c>
      <c r="C404" s="159"/>
    </row>
    <row r="405" spans="1:3">
      <c r="A405" s="151" t="s">
        <v>722</v>
      </c>
      <c r="B405" s="152" t="s">
        <v>723</v>
      </c>
      <c r="C405" s="153">
        <f>SUM(C406,C411,C420,C426,C431,C436,C441,C448,C452,C456)</f>
        <v>4300</v>
      </c>
    </row>
    <row r="406" spans="1:3">
      <c r="A406" s="154" t="s">
        <v>724</v>
      </c>
      <c r="B406" s="163" t="s">
        <v>725</v>
      </c>
      <c r="C406" s="156">
        <f>SUM(C407:C410)</f>
        <v>310</v>
      </c>
    </row>
    <row r="407" spans="1:3">
      <c r="A407" s="157" t="s">
        <v>726</v>
      </c>
      <c r="B407" s="158" t="s">
        <v>69</v>
      </c>
      <c r="C407" s="159">
        <v>160</v>
      </c>
    </row>
    <row r="408" spans="1:3">
      <c r="A408" s="157" t="s">
        <v>727</v>
      </c>
      <c r="B408" s="158" t="s">
        <v>71</v>
      </c>
      <c r="C408" s="159"/>
    </row>
    <row r="409" spans="1:3">
      <c r="A409" s="157" t="s">
        <v>728</v>
      </c>
      <c r="B409" s="158" t="s">
        <v>73</v>
      </c>
      <c r="C409" s="159"/>
    </row>
    <row r="410" spans="1:3">
      <c r="A410" s="157" t="s">
        <v>729</v>
      </c>
      <c r="B410" s="160" t="s">
        <v>730</v>
      </c>
      <c r="C410" s="159">
        <v>150</v>
      </c>
    </row>
    <row r="411" spans="1:3">
      <c r="A411" s="154" t="s">
        <v>731</v>
      </c>
      <c r="B411" s="155" t="s">
        <v>732</v>
      </c>
      <c r="C411" s="156">
        <f>SUM(C412:C419)</f>
        <v>0</v>
      </c>
    </row>
    <row r="412" spans="1:3">
      <c r="A412" s="157" t="s">
        <v>733</v>
      </c>
      <c r="B412" s="158" t="s">
        <v>734</v>
      </c>
      <c r="C412" s="159"/>
    </row>
    <row r="413" spans="1:3">
      <c r="A413" s="157" t="s">
        <v>735</v>
      </c>
      <c r="B413" s="161" t="s">
        <v>736</v>
      </c>
      <c r="C413" s="159"/>
    </row>
    <row r="414" spans="1:3">
      <c r="A414" s="157" t="s">
        <v>737</v>
      </c>
      <c r="B414" s="158" t="s">
        <v>738</v>
      </c>
      <c r="C414" s="159"/>
    </row>
    <row r="415" spans="1:3">
      <c r="A415" s="157" t="s">
        <v>739</v>
      </c>
      <c r="B415" s="158" t="s">
        <v>740</v>
      </c>
      <c r="C415" s="159"/>
    </row>
    <row r="416" spans="1:3">
      <c r="A416" s="157" t="s">
        <v>741</v>
      </c>
      <c r="B416" s="158" t="s">
        <v>742</v>
      </c>
      <c r="C416" s="159"/>
    </row>
    <row r="417" spans="1:3">
      <c r="A417" s="157" t="s">
        <v>743</v>
      </c>
      <c r="B417" s="160" t="s">
        <v>744</v>
      </c>
      <c r="C417" s="159"/>
    </row>
    <row r="418" spans="1:3">
      <c r="A418" s="157" t="s">
        <v>745</v>
      </c>
      <c r="B418" s="160" t="s">
        <v>746</v>
      </c>
      <c r="C418" s="159"/>
    </row>
    <row r="419" spans="1:3">
      <c r="A419" s="157" t="s">
        <v>747</v>
      </c>
      <c r="B419" s="160" t="s">
        <v>748</v>
      </c>
      <c r="C419" s="159"/>
    </row>
    <row r="420" spans="1:3">
      <c r="A420" s="154" t="s">
        <v>749</v>
      </c>
      <c r="B420" s="163" t="s">
        <v>750</v>
      </c>
      <c r="C420" s="156">
        <f>SUM(C421:C425)</f>
        <v>20</v>
      </c>
    </row>
    <row r="421" spans="1:3">
      <c r="A421" s="157" t="s">
        <v>751</v>
      </c>
      <c r="B421" s="158" t="s">
        <v>734</v>
      </c>
      <c r="C421" s="159"/>
    </row>
    <row r="422" spans="1:3">
      <c r="A422" s="157" t="s">
        <v>752</v>
      </c>
      <c r="B422" s="158" t="s">
        <v>753</v>
      </c>
      <c r="C422" s="159"/>
    </row>
    <row r="423" spans="1:3">
      <c r="A423" s="157" t="s">
        <v>754</v>
      </c>
      <c r="B423" s="158" t="s">
        <v>755</v>
      </c>
      <c r="C423" s="159"/>
    </row>
    <row r="424" spans="1:3">
      <c r="A424" s="157" t="s">
        <v>756</v>
      </c>
      <c r="B424" s="160" t="s">
        <v>757</v>
      </c>
      <c r="C424" s="159"/>
    </row>
    <row r="425" spans="1:3">
      <c r="A425" s="157" t="s">
        <v>758</v>
      </c>
      <c r="B425" s="160" t="s">
        <v>759</v>
      </c>
      <c r="C425" s="159">
        <v>20</v>
      </c>
    </row>
    <row r="426" spans="1:3">
      <c r="A426" s="154" t="s">
        <v>760</v>
      </c>
      <c r="B426" s="163" t="s">
        <v>761</v>
      </c>
      <c r="C426" s="156">
        <f>SUM(C427:C430)</f>
        <v>0</v>
      </c>
    </row>
    <row r="427" spans="1:3">
      <c r="A427" s="157" t="s">
        <v>762</v>
      </c>
      <c r="B427" s="161" t="s">
        <v>734</v>
      </c>
      <c r="C427" s="159"/>
    </row>
    <row r="428" spans="1:3">
      <c r="A428" s="157" t="s">
        <v>763</v>
      </c>
      <c r="B428" s="158" t="s">
        <v>764</v>
      </c>
      <c r="C428" s="159"/>
    </row>
    <row r="429" spans="1:3">
      <c r="A429" s="157" t="s">
        <v>765</v>
      </c>
      <c r="B429" s="158" t="s">
        <v>766</v>
      </c>
      <c r="C429" s="159"/>
    </row>
    <row r="430" spans="1:3">
      <c r="A430" s="157" t="s">
        <v>767</v>
      </c>
      <c r="B430" s="160" t="s">
        <v>768</v>
      </c>
      <c r="C430" s="159"/>
    </row>
    <row r="431" spans="1:3">
      <c r="A431" s="154" t="s">
        <v>769</v>
      </c>
      <c r="B431" s="163" t="s">
        <v>770</v>
      </c>
      <c r="C431" s="156">
        <f>SUM(C432:C435)</f>
        <v>0</v>
      </c>
    </row>
    <row r="432" spans="1:3">
      <c r="A432" s="157" t="s">
        <v>771</v>
      </c>
      <c r="B432" s="160" t="s">
        <v>734</v>
      </c>
      <c r="C432" s="159"/>
    </row>
    <row r="433" spans="1:3">
      <c r="A433" s="157" t="s">
        <v>772</v>
      </c>
      <c r="B433" s="158" t="s">
        <v>773</v>
      </c>
      <c r="C433" s="159"/>
    </row>
    <row r="434" spans="1:3">
      <c r="A434" s="157" t="s">
        <v>774</v>
      </c>
      <c r="B434" s="158" t="s">
        <v>775</v>
      </c>
      <c r="C434" s="159"/>
    </row>
    <row r="435" spans="1:3">
      <c r="A435" s="157" t="s">
        <v>776</v>
      </c>
      <c r="B435" s="158" t="s">
        <v>777</v>
      </c>
      <c r="C435" s="159"/>
    </row>
    <row r="436" spans="1:3">
      <c r="A436" s="154" t="s">
        <v>778</v>
      </c>
      <c r="B436" s="163" t="s">
        <v>779</v>
      </c>
      <c r="C436" s="156">
        <f>SUM(C437:C440)</f>
        <v>0</v>
      </c>
    </row>
    <row r="437" spans="1:3">
      <c r="A437" s="157" t="s">
        <v>780</v>
      </c>
      <c r="B437" s="160" t="s">
        <v>781</v>
      </c>
      <c r="C437" s="159"/>
    </row>
    <row r="438" spans="1:3">
      <c r="A438" s="157" t="s">
        <v>782</v>
      </c>
      <c r="B438" s="160" t="s">
        <v>783</v>
      </c>
      <c r="C438" s="159"/>
    </row>
    <row r="439" spans="1:3">
      <c r="A439" s="157" t="s">
        <v>784</v>
      </c>
      <c r="B439" s="160" t="s">
        <v>785</v>
      </c>
      <c r="C439" s="159"/>
    </row>
    <row r="440" spans="1:3">
      <c r="A440" s="157" t="s">
        <v>786</v>
      </c>
      <c r="B440" s="160" t="s">
        <v>787</v>
      </c>
      <c r="C440" s="159"/>
    </row>
    <row r="441" spans="1:3">
      <c r="A441" s="154" t="s">
        <v>788</v>
      </c>
      <c r="B441" s="155" t="s">
        <v>789</v>
      </c>
      <c r="C441" s="156">
        <f>SUM(C442:C447)</f>
        <v>107</v>
      </c>
    </row>
    <row r="442" spans="1:3">
      <c r="A442" s="157" t="s">
        <v>790</v>
      </c>
      <c r="B442" s="158" t="s">
        <v>734</v>
      </c>
      <c r="C442" s="159"/>
    </row>
    <row r="443" spans="1:3">
      <c r="A443" s="157" t="s">
        <v>791</v>
      </c>
      <c r="B443" s="160" t="s">
        <v>792</v>
      </c>
      <c r="C443" s="159"/>
    </row>
    <row r="444" spans="1:3">
      <c r="A444" s="157" t="s">
        <v>793</v>
      </c>
      <c r="B444" s="160" t="s">
        <v>794</v>
      </c>
      <c r="C444" s="159"/>
    </row>
    <row r="445" spans="1:3">
      <c r="A445" s="157" t="s">
        <v>795</v>
      </c>
      <c r="B445" s="160" t="s">
        <v>796</v>
      </c>
      <c r="C445" s="159"/>
    </row>
    <row r="446" spans="1:3">
      <c r="A446" s="157" t="s">
        <v>797</v>
      </c>
      <c r="B446" s="158" t="s">
        <v>798</v>
      </c>
      <c r="C446" s="159">
        <v>107</v>
      </c>
    </row>
    <row r="447" spans="1:3">
      <c r="A447" s="157" t="s">
        <v>799</v>
      </c>
      <c r="B447" s="158" t="s">
        <v>800</v>
      </c>
      <c r="C447" s="159"/>
    </row>
    <row r="448" spans="1:3">
      <c r="A448" s="154" t="s">
        <v>801</v>
      </c>
      <c r="B448" s="155" t="s">
        <v>802</v>
      </c>
      <c r="C448" s="156">
        <f>SUM(C449:C451)</f>
        <v>0</v>
      </c>
    </row>
    <row r="449" spans="1:3">
      <c r="A449" s="157" t="s">
        <v>803</v>
      </c>
      <c r="B449" s="160" t="s">
        <v>804</v>
      </c>
      <c r="C449" s="159"/>
    </row>
    <row r="450" spans="1:3">
      <c r="A450" s="157" t="s">
        <v>805</v>
      </c>
      <c r="B450" s="160" t="s">
        <v>806</v>
      </c>
      <c r="C450" s="159"/>
    </row>
    <row r="451" spans="1:3">
      <c r="A451" s="157" t="s">
        <v>807</v>
      </c>
      <c r="B451" s="160" t="s">
        <v>808</v>
      </c>
      <c r="C451" s="159"/>
    </row>
    <row r="452" spans="1:3">
      <c r="A452" s="154" t="s">
        <v>809</v>
      </c>
      <c r="B452" s="167" t="s">
        <v>810</v>
      </c>
      <c r="C452" s="156">
        <f>SUM(C453:C455)</f>
        <v>0</v>
      </c>
    </row>
    <row r="453" spans="1:3">
      <c r="A453" s="157" t="s">
        <v>811</v>
      </c>
      <c r="B453" s="160" t="s">
        <v>812</v>
      </c>
      <c r="C453" s="159"/>
    </row>
    <row r="454" spans="1:3">
      <c r="A454" s="157" t="s">
        <v>813</v>
      </c>
      <c r="B454" s="160" t="s">
        <v>814</v>
      </c>
      <c r="C454" s="159"/>
    </row>
    <row r="455" spans="1:3">
      <c r="A455" s="157" t="s">
        <v>815</v>
      </c>
      <c r="B455" s="160" t="s">
        <v>816</v>
      </c>
      <c r="C455" s="159"/>
    </row>
    <row r="456" spans="1:3">
      <c r="A456" s="154" t="s">
        <v>817</v>
      </c>
      <c r="B456" s="155" t="s">
        <v>818</v>
      </c>
      <c r="C456" s="156">
        <f>SUM(C457:C460)</f>
        <v>3863</v>
      </c>
    </row>
    <row r="457" spans="1:3">
      <c r="A457" s="157" t="s">
        <v>819</v>
      </c>
      <c r="B457" s="158" t="s">
        <v>820</v>
      </c>
      <c r="C457" s="159"/>
    </row>
    <row r="458" spans="1:3">
      <c r="A458" s="157" t="s">
        <v>821</v>
      </c>
      <c r="B458" s="160" t="s">
        <v>822</v>
      </c>
      <c r="C458" s="159"/>
    </row>
    <row r="459" spans="1:3">
      <c r="A459" s="157" t="s">
        <v>823</v>
      </c>
      <c r="B459" s="160" t="s">
        <v>824</v>
      </c>
      <c r="C459" s="159"/>
    </row>
    <row r="460" spans="1:3">
      <c r="A460" s="157" t="s">
        <v>825</v>
      </c>
      <c r="B460" s="160" t="s">
        <v>826</v>
      </c>
      <c r="C460" s="159">
        <v>3863</v>
      </c>
    </row>
    <row r="461" spans="1:3">
      <c r="A461" s="151" t="s">
        <v>827</v>
      </c>
      <c r="B461" s="152" t="s">
        <v>828</v>
      </c>
      <c r="C461" s="153">
        <f>SUM(C462,C478,C486,C497,C506,C514)</f>
        <v>2332</v>
      </c>
    </row>
    <row r="462" spans="1:3">
      <c r="A462" s="154" t="s">
        <v>829</v>
      </c>
      <c r="B462" s="167" t="s">
        <v>830</v>
      </c>
      <c r="C462" s="156">
        <f>SUM(C463:C477)</f>
        <v>1350</v>
      </c>
    </row>
    <row r="463" spans="1:3">
      <c r="A463" s="157" t="s">
        <v>831</v>
      </c>
      <c r="B463" s="161" t="s">
        <v>69</v>
      </c>
      <c r="C463" s="159">
        <v>352</v>
      </c>
    </row>
    <row r="464" spans="1:3">
      <c r="A464" s="157" t="s">
        <v>832</v>
      </c>
      <c r="B464" s="161" t="s">
        <v>71</v>
      </c>
      <c r="C464" s="159"/>
    </row>
    <row r="465" spans="1:3">
      <c r="A465" s="157" t="s">
        <v>833</v>
      </c>
      <c r="B465" s="161" t="s">
        <v>73</v>
      </c>
      <c r="C465" s="159"/>
    </row>
    <row r="466" spans="1:3">
      <c r="A466" s="157" t="s">
        <v>834</v>
      </c>
      <c r="B466" s="161" t="s">
        <v>835</v>
      </c>
      <c r="C466" s="159">
        <v>105</v>
      </c>
    </row>
    <row r="467" spans="1:3">
      <c r="A467" s="157" t="s">
        <v>836</v>
      </c>
      <c r="B467" s="161" t="s">
        <v>837</v>
      </c>
      <c r="C467" s="159">
        <v>50</v>
      </c>
    </row>
    <row r="468" spans="1:3">
      <c r="A468" s="157" t="s">
        <v>838</v>
      </c>
      <c r="B468" s="161" t="s">
        <v>839</v>
      </c>
      <c r="C468" s="159">
        <v>100</v>
      </c>
    </row>
    <row r="469" spans="1:3">
      <c r="A469" s="157" t="s">
        <v>840</v>
      </c>
      <c r="B469" s="161" t="s">
        <v>841</v>
      </c>
      <c r="C469" s="159">
        <v>85</v>
      </c>
    </row>
    <row r="470" spans="1:3">
      <c r="A470" s="157" t="s">
        <v>842</v>
      </c>
      <c r="B470" s="161" t="s">
        <v>843</v>
      </c>
      <c r="C470" s="159">
        <v>50</v>
      </c>
    </row>
    <row r="471" spans="1:3">
      <c r="A471" s="157" t="s">
        <v>844</v>
      </c>
      <c r="B471" s="161" t="s">
        <v>845</v>
      </c>
      <c r="C471" s="159">
        <v>100</v>
      </c>
    </row>
    <row r="472" spans="1:3">
      <c r="A472" s="157" t="s">
        <v>846</v>
      </c>
      <c r="B472" s="161" t="s">
        <v>847</v>
      </c>
      <c r="C472" s="159"/>
    </row>
    <row r="473" spans="1:3">
      <c r="A473" s="157" t="s">
        <v>848</v>
      </c>
      <c r="B473" s="161" t="s">
        <v>849</v>
      </c>
      <c r="C473" s="159"/>
    </row>
    <row r="474" spans="1:3">
      <c r="A474" s="157" t="s">
        <v>850</v>
      </c>
      <c r="B474" s="161" t="s">
        <v>851</v>
      </c>
      <c r="C474" s="159"/>
    </row>
    <row r="475" spans="1:3">
      <c r="A475" s="157" t="s">
        <v>852</v>
      </c>
      <c r="B475" s="161" t="s">
        <v>853</v>
      </c>
      <c r="C475" s="159"/>
    </row>
    <row r="476" spans="1:3">
      <c r="A476" s="157" t="s">
        <v>854</v>
      </c>
      <c r="B476" s="161" t="s">
        <v>855</v>
      </c>
      <c r="C476" s="159"/>
    </row>
    <row r="477" spans="1:3">
      <c r="A477" s="157" t="s">
        <v>856</v>
      </c>
      <c r="B477" s="161" t="s">
        <v>857</v>
      </c>
      <c r="C477" s="159">
        <v>508</v>
      </c>
    </row>
    <row r="478" spans="1:3">
      <c r="A478" s="154" t="s">
        <v>858</v>
      </c>
      <c r="B478" s="167" t="s">
        <v>859</v>
      </c>
      <c r="C478" s="156">
        <f>SUM(C479:C485)</f>
        <v>145</v>
      </c>
    </row>
    <row r="479" spans="1:3">
      <c r="A479" s="157" t="s">
        <v>860</v>
      </c>
      <c r="B479" s="161" t="s">
        <v>69</v>
      </c>
      <c r="C479" s="159"/>
    </row>
    <row r="480" spans="1:3">
      <c r="A480" s="157" t="s">
        <v>861</v>
      </c>
      <c r="B480" s="161" t="s">
        <v>71</v>
      </c>
      <c r="C480" s="159"/>
    </row>
    <row r="481" spans="1:3">
      <c r="A481" s="157" t="s">
        <v>862</v>
      </c>
      <c r="B481" s="161" t="s">
        <v>73</v>
      </c>
      <c r="C481" s="159"/>
    </row>
    <row r="482" spans="1:3">
      <c r="A482" s="157" t="s">
        <v>863</v>
      </c>
      <c r="B482" s="161" t="s">
        <v>864</v>
      </c>
      <c r="C482" s="159">
        <v>45</v>
      </c>
    </row>
    <row r="483" spans="1:3">
      <c r="A483" s="157" t="s">
        <v>865</v>
      </c>
      <c r="B483" s="161" t="s">
        <v>866</v>
      </c>
      <c r="C483" s="159">
        <v>100</v>
      </c>
    </row>
    <row r="484" spans="1:3">
      <c r="A484" s="157" t="s">
        <v>867</v>
      </c>
      <c r="B484" s="161" t="s">
        <v>868</v>
      </c>
      <c r="C484" s="159"/>
    </row>
    <row r="485" spans="1:3">
      <c r="A485" s="157" t="s">
        <v>869</v>
      </c>
      <c r="B485" s="161" t="s">
        <v>870</v>
      </c>
      <c r="C485" s="159"/>
    </row>
    <row r="486" spans="1:3">
      <c r="A486" s="154" t="s">
        <v>871</v>
      </c>
      <c r="B486" s="167" t="s">
        <v>872</v>
      </c>
      <c r="C486" s="156">
        <f>SUM(C487:C496)</f>
        <v>240</v>
      </c>
    </row>
    <row r="487" spans="1:3">
      <c r="A487" s="157" t="s">
        <v>873</v>
      </c>
      <c r="B487" s="161" t="s">
        <v>69</v>
      </c>
      <c r="C487" s="159"/>
    </row>
    <row r="488" spans="1:3">
      <c r="A488" s="157" t="s">
        <v>874</v>
      </c>
      <c r="B488" s="161" t="s">
        <v>71</v>
      </c>
      <c r="C488" s="159"/>
    </row>
    <row r="489" spans="1:3">
      <c r="A489" s="157" t="s">
        <v>875</v>
      </c>
      <c r="B489" s="161" t="s">
        <v>73</v>
      </c>
      <c r="C489" s="159"/>
    </row>
    <row r="490" spans="1:3">
      <c r="A490" s="157" t="s">
        <v>876</v>
      </c>
      <c r="B490" s="161" t="s">
        <v>877</v>
      </c>
      <c r="C490" s="159">
        <v>100</v>
      </c>
    </row>
    <row r="491" spans="1:3">
      <c r="A491" s="157" t="s">
        <v>878</v>
      </c>
      <c r="B491" s="161" t="s">
        <v>879</v>
      </c>
      <c r="C491" s="159"/>
    </row>
    <row r="492" spans="1:3">
      <c r="A492" s="157" t="s">
        <v>880</v>
      </c>
      <c r="B492" s="161" t="s">
        <v>881</v>
      </c>
      <c r="C492" s="159"/>
    </row>
    <row r="493" spans="1:3">
      <c r="A493" s="157" t="s">
        <v>882</v>
      </c>
      <c r="B493" s="161" t="s">
        <v>883</v>
      </c>
      <c r="C493" s="159">
        <v>140</v>
      </c>
    </row>
    <row r="494" spans="1:3">
      <c r="A494" s="157" t="s">
        <v>884</v>
      </c>
      <c r="B494" s="161" t="s">
        <v>885</v>
      </c>
      <c r="C494" s="159"/>
    </row>
    <row r="495" spans="1:3">
      <c r="A495" s="157" t="s">
        <v>886</v>
      </c>
      <c r="B495" s="161" t="s">
        <v>887</v>
      </c>
      <c r="C495" s="159"/>
    </row>
    <row r="496" spans="1:3">
      <c r="A496" s="157" t="s">
        <v>888</v>
      </c>
      <c r="B496" s="161" t="s">
        <v>889</v>
      </c>
      <c r="C496" s="159"/>
    </row>
    <row r="497" spans="1:3">
      <c r="A497" s="154" t="s">
        <v>890</v>
      </c>
      <c r="B497" s="167" t="s">
        <v>891</v>
      </c>
      <c r="C497" s="156">
        <f>SUM(C498:C505)</f>
        <v>10</v>
      </c>
    </row>
    <row r="498" spans="1:3">
      <c r="A498" s="157" t="s">
        <v>892</v>
      </c>
      <c r="B498" s="161" t="s">
        <v>69</v>
      </c>
      <c r="C498" s="159"/>
    </row>
    <row r="499" spans="1:3">
      <c r="A499" s="157" t="s">
        <v>893</v>
      </c>
      <c r="B499" s="161" t="s">
        <v>71</v>
      </c>
      <c r="C499" s="159"/>
    </row>
    <row r="500" spans="1:3">
      <c r="A500" s="157" t="s">
        <v>894</v>
      </c>
      <c r="B500" s="161" t="s">
        <v>73</v>
      </c>
      <c r="C500" s="159"/>
    </row>
    <row r="501" spans="1:3">
      <c r="A501" s="157" t="s">
        <v>895</v>
      </c>
      <c r="B501" s="161" t="s">
        <v>896</v>
      </c>
      <c r="C501" s="159"/>
    </row>
    <row r="502" spans="1:3">
      <c r="A502" s="157" t="s">
        <v>897</v>
      </c>
      <c r="B502" s="161" t="s">
        <v>898</v>
      </c>
      <c r="C502" s="159"/>
    </row>
    <row r="503" spans="1:3">
      <c r="A503" s="157" t="s">
        <v>899</v>
      </c>
      <c r="B503" s="161" t="s">
        <v>900</v>
      </c>
      <c r="C503" s="159"/>
    </row>
    <row r="504" spans="1:3">
      <c r="A504" s="157" t="s">
        <v>901</v>
      </c>
      <c r="B504" s="161" t="s">
        <v>902</v>
      </c>
      <c r="C504" s="159">
        <v>10</v>
      </c>
    </row>
    <row r="505" spans="1:3">
      <c r="A505" s="157" t="s">
        <v>903</v>
      </c>
      <c r="B505" s="161" t="s">
        <v>904</v>
      </c>
      <c r="C505" s="159"/>
    </row>
    <row r="506" spans="1:3">
      <c r="A506" s="154" t="s">
        <v>905</v>
      </c>
      <c r="B506" s="167" t="s">
        <v>906</v>
      </c>
      <c r="C506" s="156">
        <f>SUM(C507:C513)</f>
        <v>345</v>
      </c>
    </row>
    <row r="507" spans="1:3">
      <c r="A507" s="157" t="s">
        <v>907</v>
      </c>
      <c r="B507" s="161" t="s">
        <v>69</v>
      </c>
      <c r="C507" s="159">
        <v>150</v>
      </c>
    </row>
    <row r="508" spans="1:3">
      <c r="A508" s="157" t="s">
        <v>908</v>
      </c>
      <c r="B508" s="161" t="s">
        <v>71</v>
      </c>
      <c r="C508" s="159"/>
    </row>
    <row r="509" spans="1:3">
      <c r="A509" s="157" t="s">
        <v>909</v>
      </c>
      <c r="B509" s="161" t="s">
        <v>73</v>
      </c>
      <c r="C509" s="159"/>
    </row>
    <row r="510" spans="1:3">
      <c r="A510" s="157" t="s">
        <v>910</v>
      </c>
      <c r="B510" s="161" t="s">
        <v>911</v>
      </c>
      <c r="C510" s="159"/>
    </row>
    <row r="511" spans="1:3">
      <c r="A511" s="157" t="s">
        <v>912</v>
      </c>
      <c r="B511" s="161" t="s">
        <v>913</v>
      </c>
      <c r="C511" s="159"/>
    </row>
    <row r="512" spans="1:3">
      <c r="A512" s="157" t="s">
        <v>914</v>
      </c>
      <c r="B512" s="161" t="s">
        <v>915</v>
      </c>
      <c r="C512" s="159">
        <v>95</v>
      </c>
    </row>
    <row r="513" spans="1:3">
      <c r="A513" s="157" t="s">
        <v>916</v>
      </c>
      <c r="B513" s="161" t="s">
        <v>917</v>
      </c>
      <c r="C513" s="159">
        <v>100</v>
      </c>
    </row>
    <row r="514" spans="1:3">
      <c r="A514" s="154" t="s">
        <v>918</v>
      </c>
      <c r="B514" s="167" t="s">
        <v>919</v>
      </c>
      <c r="C514" s="156">
        <f>SUM(C515:C517)</f>
        <v>242</v>
      </c>
    </row>
    <row r="515" spans="1:3">
      <c r="A515" s="157" t="s">
        <v>920</v>
      </c>
      <c r="B515" s="161" t="s">
        <v>921</v>
      </c>
      <c r="C515" s="159"/>
    </row>
    <row r="516" spans="1:3">
      <c r="A516" s="157" t="s">
        <v>922</v>
      </c>
      <c r="B516" s="161" t="s">
        <v>923</v>
      </c>
      <c r="C516" s="159"/>
    </row>
    <row r="517" spans="1:3">
      <c r="A517" s="157" t="s">
        <v>924</v>
      </c>
      <c r="B517" s="161" t="s">
        <v>925</v>
      </c>
      <c r="C517" s="159">
        <v>242</v>
      </c>
    </row>
    <row r="518" spans="1:3">
      <c r="A518" s="151" t="s">
        <v>926</v>
      </c>
      <c r="B518" s="152" t="s">
        <v>927</v>
      </c>
      <c r="C518" s="153">
        <f>SUM(C519,C538,C546,C548,C557,C561,C571,C580,C587,C595,C604,C610,C613,C616,C619,C622,C625,C629,C633,C641,C644)</f>
        <v>65152</v>
      </c>
    </row>
    <row r="519" spans="1:3">
      <c r="A519" s="154" t="s">
        <v>928</v>
      </c>
      <c r="B519" s="167" t="s">
        <v>929</v>
      </c>
      <c r="C519" s="156">
        <f>SUM(C520:C537)</f>
        <v>1508</v>
      </c>
    </row>
    <row r="520" spans="1:3">
      <c r="A520" s="157" t="s">
        <v>930</v>
      </c>
      <c r="B520" s="161" t="s">
        <v>69</v>
      </c>
      <c r="C520" s="159">
        <v>713</v>
      </c>
    </row>
    <row r="521" spans="1:3">
      <c r="A521" s="157" t="s">
        <v>931</v>
      </c>
      <c r="B521" s="161" t="s">
        <v>71</v>
      </c>
      <c r="C521" s="159"/>
    </row>
    <row r="522" spans="1:3">
      <c r="A522" s="157" t="s">
        <v>932</v>
      </c>
      <c r="B522" s="161" t="s">
        <v>73</v>
      </c>
      <c r="C522" s="159"/>
    </row>
    <row r="523" spans="1:3">
      <c r="A523" s="157" t="s">
        <v>933</v>
      </c>
      <c r="B523" s="161" t="s">
        <v>934</v>
      </c>
      <c r="C523" s="159"/>
    </row>
    <row r="524" spans="1:3">
      <c r="A524" s="157" t="s">
        <v>935</v>
      </c>
      <c r="B524" s="161" t="s">
        <v>936</v>
      </c>
      <c r="C524" s="159">
        <v>110</v>
      </c>
    </row>
    <row r="525" spans="1:3">
      <c r="A525" s="157" t="s">
        <v>937</v>
      </c>
      <c r="B525" s="161" t="s">
        <v>938</v>
      </c>
      <c r="C525" s="159">
        <v>100</v>
      </c>
    </row>
    <row r="526" spans="1:3">
      <c r="A526" s="157" t="s">
        <v>939</v>
      </c>
      <c r="B526" s="161" t="s">
        <v>940</v>
      </c>
      <c r="C526" s="159">
        <v>15</v>
      </c>
    </row>
    <row r="527" spans="1:3">
      <c r="A527" s="157" t="s">
        <v>941</v>
      </c>
      <c r="B527" s="161" t="s">
        <v>170</v>
      </c>
      <c r="C527" s="159"/>
    </row>
    <row r="528" spans="1:3">
      <c r="A528" s="157" t="s">
        <v>942</v>
      </c>
      <c r="B528" s="161" t="s">
        <v>943</v>
      </c>
      <c r="C528" s="159">
        <v>470</v>
      </c>
    </row>
    <row r="529" spans="1:3">
      <c r="A529" s="157" t="s">
        <v>944</v>
      </c>
      <c r="B529" s="161" t="s">
        <v>945</v>
      </c>
      <c r="C529" s="159"/>
    </row>
    <row r="530" spans="1:3">
      <c r="A530" s="157" t="s">
        <v>946</v>
      </c>
      <c r="B530" s="161" t="s">
        <v>947</v>
      </c>
      <c r="C530" s="159"/>
    </row>
    <row r="531" spans="1:3">
      <c r="A531" s="157" t="s">
        <v>948</v>
      </c>
      <c r="B531" s="161" t="s">
        <v>949</v>
      </c>
      <c r="C531" s="159"/>
    </row>
    <row r="532" spans="1:3">
      <c r="A532" s="157" t="s">
        <v>950</v>
      </c>
      <c r="B532" s="161" t="s">
        <v>951</v>
      </c>
      <c r="C532" s="159"/>
    </row>
    <row r="533" spans="1:3">
      <c r="A533" s="157" t="s">
        <v>952</v>
      </c>
      <c r="B533" s="161" t="s">
        <v>953</v>
      </c>
      <c r="C533" s="159"/>
    </row>
    <row r="534" spans="1:3">
      <c r="A534" s="157" t="s">
        <v>954</v>
      </c>
      <c r="B534" s="161" t="s">
        <v>955</v>
      </c>
      <c r="C534" s="159"/>
    </row>
    <row r="535" spans="1:3">
      <c r="A535" s="157" t="s">
        <v>956</v>
      </c>
      <c r="B535" s="161" t="s">
        <v>957</v>
      </c>
      <c r="C535" s="159"/>
    </row>
    <row r="536" spans="1:3">
      <c r="A536" s="157" t="s">
        <v>958</v>
      </c>
      <c r="B536" s="161" t="s">
        <v>87</v>
      </c>
      <c r="C536" s="159">
        <v>100</v>
      </c>
    </row>
    <row r="537" spans="1:3">
      <c r="A537" s="157" t="s">
        <v>959</v>
      </c>
      <c r="B537" s="161" t="s">
        <v>960</v>
      </c>
      <c r="C537" s="159"/>
    </row>
    <row r="538" spans="1:3">
      <c r="A538" s="154" t="s">
        <v>961</v>
      </c>
      <c r="B538" s="167" t="s">
        <v>962</v>
      </c>
      <c r="C538" s="156">
        <f>SUM(C539:C545)</f>
        <v>822</v>
      </c>
    </row>
    <row r="539" spans="1:3">
      <c r="A539" s="157" t="s">
        <v>963</v>
      </c>
      <c r="B539" s="161" t="s">
        <v>69</v>
      </c>
      <c r="C539" s="159">
        <v>322</v>
      </c>
    </row>
    <row r="540" spans="1:3">
      <c r="A540" s="157" t="s">
        <v>964</v>
      </c>
      <c r="B540" s="161" t="s">
        <v>71</v>
      </c>
      <c r="C540" s="159"/>
    </row>
    <row r="541" spans="1:3">
      <c r="A541" s="157" t="s">
        <v>965</v>
      </c>
      <c r="B541" s="161" t="s">
        <v>73</v>
      </c>
      <c r="C541" s="159"/>
    </row>
    <row r="542" spans="1:3">
      <c r="A542" s="157" t="s">
        <v>966</v>
      </c>
      <c r="B542" s="161" t="s">
        <v>967</v>
      </c>
      <c r="C542" s="159"/>
    </row>
    <row r="543" spans="1:3">
      <c r="A543" s="157" t="s">
        <v>968</v>
      </c>
      <c r="B543" s="161" t="s">
        <v>969</v>
      </c>
      <c r="C543" s="159"/>
    </row>
    <row r="544" spans="1:3">
      <c r="A544" s="157" t="s">
        <v>970</v>
      </c>
      <c r="B544" s="161" t="s">
        <v>971</v>
      </c>
      <c r="C544" s="159"/>
    </row>
    <row r="545" spans="1:3">
      <c r="A545" s="157" t="s">
        <v>972</v>
      </c>
      <c r="B545" s="161" t="s">
        <v>973</v>
      </c>
      <c r="C545" s="159">
        <v>500</v>
      </c>
    </row>
    <row r="546" spans="1:3">
      <c r="A546" s="154" t="s">
        <v>974</v>
      </c>
      <c r="B546" s="167" t="s">
        <v>975</v>
      </c>
      <c r="C546" s="156">
        <f>SUM(C547)</f>
        <v>0</v>
      </c>
    </row>
    <row r="547" spans="1:3">
      <c r="A547" s="157" t="s">
        <v>976</v>
      </c>
      <c r="B547" s="161" t="s">
        <v>977</v>
      </c>
      <c r="C547" s="159"/>
    </row>
    <row r="548" spans="1:3">
      <c r="A548" s="154" t="s">
        <v>978</v>
      </c>
      <c r="B548" s="167" t="s">
        <v>979</v>
      </c>
      <c r="C548" s="156">
        <f>SUM(C549:C556)</f>
        <v>24982</v>
      </c>
    </row>
    <row r="549" spans="1:3">
      <c r="A549" s="157" t="s">
        <v>980</v>
      </c>
      <c r="B549" s="161" t="s">
        <v>981</v>
      </c>
      <c r="C549" s="159">
        <v>200</v>
      </c>
    </row>
    <row r="550" spans="1:3">
      <c r="A550" s="157" t="s">
        <v>982</v>
      </c>
      <c r="B550" s="161" t="s">
        <v>983</v>
      </c>
      <c r="C550" s="159">
        <v>621</v>
      </c>
    </row>
    <row r="551" spans="1:3">
      <c r="A551" s="157" t="s">
        <v>984</v>
      </c>
      <c r="B551" s="161" t="s">
        <v>985</v>
      </c>
      <c r="C551" s="159"/>
    </row>
    <row r="552" spans="1:3">
      <c r="A552" s="157" t="s">
        <v>986</v>
      </c>
      <c r="B552" s="161" t="s">
        <v>987</v>
      </c>
      <c r="C552" s="159">
        <v>13561</v>
      </c>
    </row>
    <row r="553" spans="1:3">
      <c r="A553" s="157" t="s">
        <v>988</v>
      </c>
      <c r="B553" s="161" t="s">
        <v>989</v>
      </c>
      <c r="C553" s="159"/>
    </row>
    <row r="554" spans="1:3">
      <c r="A554" s="157" t="s">
        <v>990</v>
      </c>
      <c r="B554" s="161" t="s">
        <v>991</v>
      </c>
      <c r="C554" s="159">
        <v>10500</v>
      </c>
    </row>
    <row r="555" spans="1:3">
      <c r="A555" s="157" t="s">
        <v>992</v>
      </c>
      <c r="B555" s="161" t="s">
        <v>993</v>
      </c>
      <c r="C555" s="159"/>
    </row>
    <row r="556" spans="1:3">
      <c r="A556" s="157" t="s">
        <v>994</v>
      </c>
      <c r="B556" s="161" t="s">
        <v>995</v>
      </c>
      <c r="C556" s="159">
        <v>100</v>
      </c>
    </row>
    <row r="557" spans="1:3">
      <c r="A557" s="154" t="s">
        <v>996</v>
      </c>
      <c r="B557" s="167" t="s">
        <v>997</v>
      </c>
      <c r="C557" s="156">
        <f>SUM(C558:C560)</f>
        <v>0</v>
      </c>
    </row>
    <row r="558" spans="1:3">
      <c r="A558" s="157" t="s">
        <v>998</v>
      </c>
      <c r="B558" s="161" t="s">
        <v>999</v>
      </c>
      <c r="C558" s="159"/>
    </row>
    <row r="559" spans="1:3">
      <c r="A559" s="157" t="s">
        <v>1000</v>
      </c>
      <c r="B559" s="161" t="s">
        <v>1001</v>
      </c>
      <c r="C559" s="159"/>
    </row>
    <row r="560" spans="1:3">
      <c r="A560" s="157" t="s">
        <v>1002</v>
      </c>
      <c r="B560" s="161" t="s">
        <v>1003</v>
      </c>
      <c r="C560" s="159"/>
    </row>
    <row r="561" spans="1:3">
      <c r="A561" s="154" t="s">
        <v>1004</v>
      </c>
      <c r="B561" s="167" t="s">
        <v>1005</v>
      </c>
      <c r="C561" s="156">
        <f>SUM(C562:C570)</f>
        <v>1826</v>
      </c>
    </row>
    <row r="562" spans="1:3">
      <c r="A562" s="157" t="s">
        <v>1006</v>
      </c>
      <c r="B562" s="161" t="s">
        <v>1007</v>
      </c>
      <c r="C562" s="159">
        <v>1826</v>
      </c>
    </row>
    <row r="563" spans="1:3">
      <c r="A563" s="157" t="s">
        <v>1008</v>
      </c>
      <c r="B563" s="161" t="s">
        <v>1009</v>
      </c>
      <c r="C563" s="159"/>
    </row>
    <row r="564" spans="1:3">
      <c r="A564" s="157" t="s">
        <v>1010</v>
      </c>
      <c r="B564" s="161" t="s">
        <v>1011</v>
      </c>
      <c r="C564" s="159"/>
    </row>
    <row r="565" spans="1:3">
      <c r="A565" s="157" t="s">
        <v>1012</v>
      </c>
      <c r="B565" s="161" t="s">
        <v>1013</v>
      </c>
      <c r="C565" s="159"/>
    </row>
    <row r="566" spans="1:3">
      <c r="A566" s="157" t="s">
        <v>1014</v>
      </c>
      <c r="B566" s="161" t="s">
        <v>1015</v>
      </c>
      <c r="C566" s="159"/>
    </row>
    <row r="567" spans="1:3">
      <c r="A567" s="157" t="s">
        <v>1016</v>
      </c>
      <c r="B567" s="161" t="s">
        <v>1017</v>
      </c>
      <c r="C567" s="159"/>
    </row>
    <row r="568" spans="1:3">
      <c r="A568" s="157" t="s">
        <v>1018</v>
      </c>
      <c r="B568" s="161" t="s">
        <v>1019</v>
      </c>
      <c r="C568" s="159"/>
    </row>
    <row r="569" spans="1:3">
      <c r="A569" s="157" t="s">
        <v>1020</v>
      </c>
      <c r="B569" s="161" t="s">
        <v>1021</v>
      </c>
      <c r="C569" s="159"/>
    </row>
    <row r="570" spans="1:3">
      <c r="A570" s="157" t="s">
        <v>1022</v>
      </c>
      <c r="B570" s="161" t="s">
        <v>1023</v>
      </c>
      <c r="C570" s="159"/>
    </row>
    <row r="571" spans="1:3">
      <c r="A571" s="154" t="s">
        <v>1024</v>
      </c>
      <c r="B571" s="167" t="s">
        <v>1025</v>
      </c>
      <c r="C571" s="156">
        <f>SUM(C572:C579)</f>
        <v>9694</v>
      </c>
    </row>
    <row r="572" spans="1:3">
      <c r="A572" s="157" t="s">
        <v>1026</v>
      </c>
      <c r="B572" s="161" t="s">
        <v>1027</v>
      </c>
      <c r="C572" s="159"/>
    </row>
    <row r="573" spans="1:3">
      <c r="A573" s="157" t="s">
        <v>1028</v>
      </c>
      <c r="B573" s="161" t="s">
        <v>1029</v>
      </c>
      <c r="C573" s="159">
        <v>8783</v>
      </c>
    </row>
    <row r="574" spans="1:3">
      <c r="A574" s="157" t="s">
        <v>1030</v>
      </c>
      <c r="B574" s="161" t="s">
        <v>1031</v>
      </c>
      <c r="C574" s="159"/>
    </row>
    <row r="575" spans="1:3">
      <c r="A575" s="157" t="s">
        <v>1032</v>
      </c>
      <c r="B575" s="161" t="s">
        <v>1033</v>
      </c>
      <c r="C575" s="159">
        <v>411</v>
      </c>
    </row>
    <row r="576" spans="1:3">
      <c r="A576" s="157" t="s">
        <v>1034</v>
      </c>
      <c r="B576" s="161" t="s">
        <v>1035</v>
      </c>
      <c r="C576" s="159"/>
    </row>
    <row r="577" spans="1:3">
      <c r="A577" s="157" t="s">
        <v>1036</v>
      </c>
      <c r="B577" s="161" t="s">
        <v>1037</v>
      </c>
      <c r="C577" s="159"/>
    </row>
    <row r="578" spans="1:3">
      <c r="A578" s="157" t="s">
        <v>1038</v>
      </c>
      <c r="B578" s="161" t="s">
        <v>1039</v>
      </c>
      <c r="C578" s="159"/>
    </row>
    <row r="579" spans="1:3">
      <c r="A579" s="157" t="s">
        <v>1040</v>
      </c>
      <c r="B579" s="161" t="s">
        <v>1041</v>
      </c>
      <c r="C579" s="159">
        <v>500</v>
      </c>
    </row>
    <row r="580" spans="1:3">
      <c r="A580" s="154" t="s">
        <v>1042</v>
      </c>
      <c r="B580" s="167" t="s">
        <v>1043</v>
      </c>
      <c r="C580" s="156">
        <f>SUM(C581:C586)</f>
        <v>829</v>
      </c>
    </row>
    <row r="581" spans="1:3">
      <c r="A581" s="157" t="s">
        <v>1044</v>
      </c>
      <c r="B581" s="161" t="s">
        <v>1045</v>
      </c>
      <c r="C581" s="171">
        <v>330</v>
      </c>
    </row>
    <row r="582" spans="1:3">
      <c r="A582" s="157" t="s">
        <v>1046</v>
      </c>
      <c r="B582" s="161" t="s">
        <v>1047</v>
      </c>
      <c r="C582" s="159"/>
    </row>
    <row r="583" spans="1:3">
      <c r="A583" s="157" t="s">
        <v>1048</v>
      </c>
      <c r="B583" s="161" t="s">
        <v>1049</v>
      </c>
      <c r="C583" s="159"/>
    </row>
    <row r="584" spans="1:3">
      <c r="A584" s="157" t="s">
        <v>1050</v>
      </c>
      <c r="B584" s="161" t="s">
        <v>1051</v>
      </c>
      <c r="C584" s="159"/>
    </row>
    <row r="585" spans="1:3">
      <c r="A585" s="157" t="s">
        <v>1052</v>
      </c>
      <c r="B585" s="161" t="s">
        <v>1053</v>
      </c>
      <c r="C585" s="159"/>
    </row>
    <row r="586" spans="1:3">
      <c r="A586" s="157" t="s">
        <v>1054</v>
      </c>
      <c r="B586" s="161" t="s">
        <v>1055</v>
      </c>
      <c r="C586" s="159">
        <v>499</v>
      </c>
    </row>
    <row r="587" spans="1:3">
      <c r="A587" s="154" t="s">
        <v>1056</v>
      </c>
      <c r="B587" s="167" t="s">
        <v>1057</v>
      </c>
      <c r="C587" s="156">
        <f>SUM(C588:C594)</f>
        <v>1151</v>
      </c>
    </row>
    <row r="588" spans="1:3">
      <c r="A588" s="157" t="s">
        <v>1058</v>
      </c>
      <c r="B588" s="161" t="s">
        <v>1059</v>
      </c>
      <c r="C588" s="171"/>
    </row>
    <row r="589" spans="1:3">
      <c r="A589" s="157" t="s">
        <v>1060</v>
      </c>
      <c r="B589" s="161" t="s">
        <v>1061</v>
      </c>
      <c r="C589" s="171">
        <v>851</v>
      </c>
    </row>
    <row r="590" spans="1:3">
      <c r="A590" s="157" t="s">
        <v>1062</v>
      </c>
      <c r="B590" s="161" t="s">
        <v>1063</v>
      </c>
      <c r="C590" s="159"/>
    </row>
    <row r="591" spans="1:3">
      <c r="A591" s="157" t="s">
        <v>1064</v>
      </c>
      <c r="B591" s="161" t="s">
        <v>1065</v>
      </c>
      <c r="C591" s="159">
        <v>300</v>
      </c>
    </row>
    <row r="592" spans="1:3">
      <c r="A592" s="157" t="s">
        <v>1066</v>
      </c>
      <c r="B592" s="161" t="s">
        <v>1067</v>
      </c>
      <c r="C592" s="159"/>
    </row>
    <row r="593" spans="1:3">
      <c r="A593" s="157" t="s">
        <v>1068</v>
      </c>
      <c r="B593" s="161" t="s">
        <v>1069</v>
      </c>
      <c r="C593" s="159"/>
    </row>
    <row r="594" spans="1:3">
      <c r="A594" s="157" t="s">
        <v>1070</v>
      </c>
      <c r="B594" s="161" t="s">
        <v>1071</v>
      </c>
      <c r="C594" s="159"/>
    </row>
    <row r="595" spans="1:3">
      <c r="A595" s="154" t="s">
        <v>1072</v>
      </c>
      <c r="B595" s="167" t="s">
        <v>1073</v>
      </c>
      <c r="C595" s="156">
        <f>SUM(C596:C603)</f>
        <v>1603</v>
      </c>
    </row>
    <row r="596" spans="1:3">
      <c r="A596" s="157" t="s">
        <v>1074</v>
      </c>
      <c r="B596" s="161" t="s">
        <v>69</v>
      </c>
      <c r="C596" s="159">
        <v>211</v>
      </c>
    </row>
    <row r="597" spans="1:3">
      <c r="A597" s="157" t="s">
        <v>1075</v>
      </c>
      <c r="B597" s="161" t="s">
        <v>71</v>
      </c>
      <c r="C597" s="159"/>
    </row>
    <row r="598" spans="1:3">
      <c r="A598" s="157" t="s">
        <v>1076</v>
      </c>
      <c r="B598" s="161" t="s">
        <v>73</v>
      </c>
      <c r="C598" s="159"/>
    </row>
    <row r="599" spans="1:3">
      <c r="A599" s="157" t="s">
        <v>1077</v>
      </c>
      <c r="B599" s="161" t="s">
        <v>1078</v>
      </c>
      <c r="C599" s="159"/>
    </row>
    <row r="600" spans="1:3">
      <c r="A600" s="157" t="s">
        <v>1079</v>
      </c>
      <c r="B600" s="161" t="s">
        <v>1080</v>
      </c>
      <c r="C600" s="159"/>
    </row>
    <row r="601" spans="1:3">
      <c r="A601" s="157" t="s">
        <v>1081</v>
      </c>
      <c r="B601" s="161" t="s">
        <v>1082</v>
      </c>
      <c r="C601" s="159"/>
    </row>
    <row r="602" spans="1:3">
      <c r="A602" s="157" t="s">
        <v>1083</v>
      </c>
      <c r="B602" s="161" t="s">
        <v>1084</v>
      </c>
      <c r="C602" s="159">
        <v>1253</v>
      </c>
    </row>
    <row r="603" spans="1:3">
      <c r="A603" s="157" t="s">
        <v>1085</v>
      </c>
      <c r="B603" s="161" t="s">
        <v>1086</v>
      </c>
      <c r="C603" s="159">
        <v>139</v>
      </c>
    </row>
    <row r="604" spans="1:3">
      <c r="A604" s="154" t="s">
        <v>1087</v>
      </c>
      <c r="B604" s="167" t="s">
        <v>1088</v>
      </c>
      <c r="C604" s="156">
        <f>SUM(C605:C609)</f>
        <v>3</v>
      </c>
    </row>
    <row r="605" spans="1:3">
      <c r="A605" s="157" t="s">
        <v>1089</v>
      </c>
      <c r="B605" s="161" t="s">
        <v>69</v>
      </c>
      <c r="C605" s="159"/>
    </row>
    <row r="606" spans="1:3">
      <c r="A606" s="157" t="s">
        <v>1090</v>
      </c>
      <c r="B606" s="161" t="s">
        <v>71</v>
      </c>
      <c r="C606" s="159"/>
    </row>
    <row r="607" spans="1:3">
      <c r="A607" s="157" t="s">
        <v>1091</v>
      </c>
      <c r="B607" s="161" t="s">
        <v>73</v>
      </c>
      <c r="C607" s="159"/>
    </row>
    <row r="608" spans="1:3">
      <c r="A608" s="157" t="s">
        <v>1092</v>
      </c>
      <c r="B608" s="161" t="s">
        <v>87</v>
      </c>
      <c r="C608" s="159"/>
    </row>
    <row r="609" spans="1:3">
      <c r="A609" s="157" t="s">
        <v>1093</v>
      </c>
      <c r="B609" s="161" t="s">
        <v>1094</v>
      </c>
      <c r="C609" s="159">
        <v>3</v>
      </c>
    </row>
    <row r="610" spans="1:3">
      <c r="A610" s="154" t="s">
        <v>1095</v>
      </c>
      <c r="B610" s="167" t="s">
        <v>1096</v>
      </c>
      <c r="C610" s="156">
        <f>SUM(C611:C612)</f>
        <v>17833</v>
      </c>
    </row>
    <row r="611" spans="1:3">
      <c r="A611" s="157" t="s">
        <v>1097</v>
      </c>
      <c r="B611" s="161" t="s">
        <v>1098</v>
      </c>
      <c r="C611" s="159">
        <v>7800</v>
      </c>
    </row>
    <row r="612" spans="1:3">
      <c r="A612" s="157" t="s">
        <v>1099</v>
      </c>
      <c r="B612" s="161" t="s">
        <v>1100</v>
      </c>
      <c r="C612" s="159">
        <v>10033</v>
      </c>
    </row>
    <row r="613" spans="1:3">
      <c r="A613" s="154" t="s">
        <v>1101</v>
      </c>
      <c r="B613" s="167" t="s">
        <v>1102</v>
      </c>
      <c r="C613" s="156">
        <f>SUM(C614:C615)</f>
        <v>320</v>
      </c>
    </row>
    <row r="614" spans="1:3">
      <c r="A614" s="157" t="s">
        <v>1103</v>
      </c>
      <c r="B614" s="161" t="s">
        <v>1104</v>
      </c>
      <c r="C614" s="159">
        <v>320</v>
      </c>
    </row>
    <row r="615" spans="1:3">
      <c r="A615" s="157" t="s">
        <v>1105</v>
      </c>
      <c r="B615" s="161" t="s">
        <v>1106</v>
      </c>
      <c r="C615" s="159"/>
    </row>
    <row r="616" spans="1:3">
      <c r="A616" s="154" t="s">
        <v>1107</v>
      </c>
      <c r="B616" s="167" t="s">
        <v>1108</v>
      </c>
      <c r="C616" s="156">
        <f>SUM(C617:C618)</f>
        <v>1500</v>
      </c>
    </row>
    <row r="617" spans="1:3">
      <c r="A617" s="157" t="s">
        <v>1109</v>
      </c>
      <c r="B617" s="161" t="s">
        <v>1110</v>
      </c>
      <c r="C617" s="159"/>
    </row>
    <row r="618" spans="1:3">
      <c r="A618" s="157" t="s">
        <v>1111</v>
      </c>
      <c r="B618" s="161" t="s">
        <v>1112</v>
      </c>
      <c r="C618" s="159">
        <v>1500</v>
      </c>
    </row>
    <row r="619" spans="1:3">
      <c r="A619" s="154" t="s">
        <v>1113</v>
      </c>
      <c r="B619" s="167" t="s">
        <v>1114</v>
      </c>
      <c r="C619" s="156">
        <f>SUM(C620:C621)</f>
        <v>0</v>
      </c>
    </row>
    <row r="620" spans="1:3">
      <c r="A620" s="157" t="s">
        <v>1115</v>
      </c>
      <c r="B620" s="161" t="s">
        <v>1116</v>
      </c>
      <c r="C620" s="159"/>
    </row>
    <row r="621" spans="1:3">
      <c r="A621" s="157" t="s">
        <v>1117</v>
      </c>
      <c r="B621" s="161" t="s">
        <v>1118</v>
      </c>
      <c r="C621" s="159"/>
    </row>
    <row r="622" spans="1:3">
      <c r="A622" s="154" t="s">
        <v>1119</v>
      </c>
      <c r="B622" s="167" t="s">
        <v>1120</v>
      </c>
      <c r="C622" s="156">
        <f>SUM(C623:C624)</f>
        <v>0</v>
      </c>
    </row>
    <row r="623" spans="1:3">
      <c r="A623" s="157" t="s">
        <v>1121</v>
      </c>
      <c r="B623" s="161" t="s">
        <v>1122</v>
      </c>
      <c r="C623" s="159"/>
    </row>
    <row r="624" spans="1:3">
      <c r="A624" s="157" t="s">
        <v>1123</v>
      </c>
      <c r="B624" s="161" t="s">
        <v>1124</v>
      </c>
      <c r="C624" s="159"/>
    </row>
    <row r="625" spans="1:3">
      <c r="A625" s="154" t="s">
        <v>1125</v>
      </c>
      <c r="B625" s="167" t="s">
        <v>1126</v>
      </c>
      <c r="C625" s="156">
        <f>SUM(C626:C628)</f>
        <v>1700</v>
      </c>
    </row>
    <row r="626" spans="1:3">
      <c r="A626" s="157" t="s">
        <v>1127</v>
      </c>
      <c r="B626" s="161" t="s">
        <v>1128</v>
      </c>
      <c r="C626" s="159"/>
    </row>
    <row r="627" spans="1:3">
      <c r="A627" s="157" t="s">
        <v>1129</v>
      </c>
      <c r="B627" s="161" t="s">
        <v>1130</v>
      </c>
      <c r="C627" s="159">
        <v>1700</v>
      </c>
    </row>
    <row r="628" spans="1:3">
      <c r="A628" s="157" t="s">
        <v>1131</v>
      </c>
      <c r="B628" s="161" t="s">
        <v>1132</v>
      </c>
      <c r="C628" s="159"/>
    </row>
    <row r="629" spans="1:3">
      <c r="A629" s="154" t="s">
        <v>1133</v>
      </c>
      <c r="B629" s="167" t="s">
        <v>1134</v>
      </c>
      <c r="C629" s="156">
        <f>SUM(C630:C632)</f>
        <v>750</v>
      </c>
    </row>
    <row r="630" spans="1:3">
      <c r="A630" s="157" t="s">
        <v>1135</v>
      </c>
      <c r="B630" s="161" t="s">
        <v>1136</v>
      </c>
      <c r="C630" s="159">
        <v>450</v>
      </c>
    </row>
    <row r="631" spans="1:3">
      <c r="A631" s="157" t="s">
        <v>1137</v>
      </c>
      <c r="B631" s="161" t="s">
        <v>1138</v>
      </c>
      <c r="C631" s="159">
        <v>300</v>
      </c>
    </row>
    <row r="632" spans="1:3">
      <c r="A632" s="157" t="s">
        <v>1139</v>
      </c>
      <c r="B632" s="161" t="s">
        <v>1140</v>
      </c>
      <c r="C632" s="159"/>
    </row>
    <row r="633" spans="1:3">
      <c r="A633" s="154" t="s">
        <v>1141</v>
      </c>
      <c r="B633" s="172" t="s">
        <v>1142</v>
      </c>
      <c r="C633" s="156">
        <f>SUM(C634:C640)</f>
        <v>331</v>
      </c>
    </row>
    <row r="634" spans="1:3">
      <c r="A634" s="157" t="s">
        <v>1143</v>
      </c>
      <c r="B634" s="161" t="s">
        <v>69</v>
      </c>
      <c r="C634" s="171">
        <v>211</v>
      </c>
    </row>
    <row r="635" spans="1:3">
      <c r="A635" s="157" t="s">
        <v>1144</v>
      </c>
      <c r="B635" s="161" t="s">
        <v>71</v>
      </c>
      <c r="C635" s="159"/>
    </row>
    <row r="636" spans="1:3">
      <c r="A636" s="157" t="s">
        <v>1145</v>
      </c>
      <c r="B636" s="161" t="s">
        <v>73</v>
      </c>
      <c r="C636" s="159"/>
    </row>
    <row r="637" spans="1:3">
      <c r="A637" s="157" t="s">
        <v>1146</v>
      </c>
      <c r="B637" s="161" t="s">
        <v>1147</v>
      </c>
      <c r="C637" s="159">
        <v>20</v>
      </c>
    </row>
    <row r="638" spans="1:3">
      <c r="A638" s="157" t="s">
        <v>1148</v>
      </c>
      <c r="B638" s="161" t="s">
        <v>1149</v>
      </c>
      <c r="C638" s="159"/>
    </row>
    <row r="639" spans="1:3">
      <c r="A639" s="157" t="s">
        <v>1150</v>
      </c>
      <c r="B639" s="161" t="s">
        <v>87</v>
      </c>
      <c r="C639" s="159">
        <v>50</v>
      </c>
    </row>
    <row r="640" spans="1:3">
      <c r="A640" s="157" t="s">
        <v>1151</v>
      </c>
      <c r="B640" s="161" t="s">
        <v>1152</v>
      </c>
      <c r="C640" s="159">
        <v>50</v>
      </c>
    </row>
    <row r="641" spans="1:3">
      <c r="A641" s="154" t="s">
        <v>1153</v>
      </c>
      <c r="B641" s="167" t="s">
        <v>1154</v>
      </c>
      <c r="C641" s="156">
        <f>SUM(C642:C643)</f>
        <v>300</v>
      </c>
    </row>
    <row r="642" spans="1:3">
      <c r="A642" s="157" t="s">
        <v>1155</v>
      </c>
      <c r="B642" s="161" t="s">
        <v>1156</v>
      </c>
      <c r="C642" s="159">
        <v>300</v>
      </c>
    </row>
    <row r="643" spans="1:3">
      <c r="A643" s="157" t="s">
        <v>1157</v>
      </c>
      <c r="B643" s="161" t="s">
        <v>1158</v>
      </c>
      <c r="C643" s="159"/>
    </row>
    <row r="644" spans="1:3">
      <c r="A644" s="154" t="s">
        <v>1159</v>
      </c>
      <c r="B644" s="167" t="s">
        <v>1160</v>
      </c>
      <c r="C644" s="156">
        <f>SUM(C645)</f>
        <v>0</v>
      </c>
    </row>
    <row r="645" spans="1:3">
      <c r="A645" s="157" t="s">
        <v>1161</v>
      </c>
      <c r="B645" s="161" t="s">
        <v>1162</v>
      </c>
      <c r="C645" s="159"/>
    </row>
    <row r="646" spans="1:3">
      <c r="A646" s="151" t="s">
        <v>1163</v>
      </c>
      <c r="B646" s="152" t="s">
        <v>1164</v>
      </c>
      <c r="C646" s="153">
        <f>SUM(C647,C652,C667,C671,C683,C686,C690,C695,C699,C703,C706,C715,C717)</f>
        <v>59780</v>
      </c>
    </row>
    <row r="647" spans="1:3">
      <c r="A647" s="154" t="s">
        <v>1165</v>
      </c>
      <c r="B647" s="167" t="s">
        <v>1166</v>
      </c>
      <c r="C647" s="156">
        <f>SUM(C648:C651)</f>
        <v>4495</v>
      </c>
    </row>
    <row r="648" spans="1:3">
      <c r="A648" s="157" t="s">
        <v>1167</v>
      </c>
      <c r="B648" s="161" t="s">
        <v>69</v>
      </c>
      <c r="C648" s="159">
        <v>995</v>
      </c>
    </row>
    <row r="649" spans="1:3">
      <c r="A649" s="157" t="s">
        <v>1168</v>
      </c>
      <c r="B649" s="161" t="s">
        <v>71</v>
      </c>
      <c r="C649" s="159"/>
    </row>
    <row r="650" spans="1:3">
      <c r="A650" s="157" t="s">
        <v>1169</v>
      </c>
      <c r="B650" s="161" t="s">
        <v>73</v>
      </c>
      <c r="C650" s="159"/>
    </row>
    <row r="651" spans="1:3">
      <c r="A651" s="157" t="s">
        <v>1170</v>
      </c>
      <c r="B651" s="161" t="s">
        <v>1171</v>
      </c>
      <c r="C651" s="159">
        <v>3500</v>
      </c>
    </row>
    <row r="652" spans="1:3">
      <c r="A652" s="154" t="s">
        <v>1172</v>
      </c>
      <c r="B652" s="167" t="s">
        <v>1173</v>
      </c>
      <c r="C652" s="156">
        <f>SUM(C653:C666)</f>
        <v>4352</v>
      </c>
    </row>
    <row r="653" spans="1:3">
      <c r="A653" s="157" t="s">
        <v>1174</v>
      </c>
      <c r="B653" s="161" t="s">
        <v>1175</v>
      </c>
      <c r="C653" s="159">
        <v>3800</v>
      </c>
    </row>
    <row r="654" spans="1:3">
      <c r="A654" s="157" t="s">
        <v>1176</v>
      </c>
      <c r="B654" s="161" t="s">
        <v>1177</v>
      </c>
      <c r="C654" s="159">
        <v>100</v>
      </c>
    </row>
    <row r="655" spans="1:3">
      <c r="A655" s="157" t="s">
        <v>1178</v>
      </c>
      <c r="B655" s="161" t="s">
        <v>1179</v>
      </c>
      <c r="C655" s="159"/>
    </row>
    <row r="656" spans="1:3">
      <c r="A656" s="157" t="s">
        <v>1180</v>
      </c>
      <c r="B656" s="161" t="s">
        <v>1181</v>
      </c>
      <c r="C656" s="171"/>
    </row>
    <row r="657" spans="1:3">
      <c r="A657" s="157" t="s">
        <v>1182</v>
      </c>
      <c r="B657" s="161" t="s">
        <v>1183</v>
      </c>
      <c r="C657" s="171"/>
    </row>
    <row r="658" spans="1:3">
      <c r="A658" s="157" t="s">
        <v>1184</v>
      </c>
      <c r="B658" s="161" t="s">
        <v>1185</v>
      </c>
      <c r="C658" s="171">
        <v>118</v>
      </c>
    </row>
    <row r="659" spans="1:3">
      <c r="A659" s="157" t="s">
        <v>1186</v>
      </c>
      <c r="B659" s="161" t="s">
        <v>1187</v>
      </c>
      <c r="C659" s="159"/>
    </row>
    <row r="660" spans="1:3">
      <c r="A660" s="157" t="s">
        <v>1188</v>
      </c>
      <c r="B660" s="161" t="s">
        <v>1189</v>
      </c>
      <c r="C660" s="159">
        <v>13</v>
      </c>
    </row>
    <row r="661" spans="1:3">
      <c r="A661" s="157" t="s">
        <v>1190</v>
      </c>
      <c r="B661" s="161" t="s">
        <v>1191</v>
      </c>
      <c r="C661" s="159"/>
    </row>
    <row r="662" spans="1:3">
      <c r="A662" s="157" t="s">
        <v>1192</v>
      </c>
      <c r="B662" s="161" t="s">
        <v>1193</v>
      </c>
      <c r="C662" s="159"/>
    </row>
    <row r="663" spans="1:3">
      <c r="A663" s="157" t="s">
        <v>1194</v>
      </c>
      <c r="B663" s="161" t="s">
        <v>1195</v>
      </c>
      <c r="C663" s="159"/>
    </row>
    <row r="664" spans="1:3">
      <c r="A664" s="157" t="s">
        <v>1196</v>
      </c>
      <c r="B664" s="161" t="s">
        <v>1197</v>
      </c>
      <c r="C664" s="159"/>
    </row>
    <row r="665" spans="1:3">
      <c r="A665" s="157" t="s">
        <v>1198</v>
      </c>
      <c r="B665" s="161" t="s">
        <v>1199</v>
      </c>
      <c r="C665" s="159"/>
    </row>
    <row r="666" spans="1:3">
      <c r="A666" s="157" t="s">
        <v>1200</v>
      </c>
      <c r="B666" s="161" t="s">
        <v>1201</v>
      </c>
      <c r="C666" s="159">
        <v>321</v>
      </c>
    </row>
    <row r="667" spans="1:3">
      <c r="A667" s="154" t="s">
        <v>1202</v>
      </c>
      <c r="B667" s="167" t="s">
        <v>1203</v>
      </c>
      <c r="C667" s="156">
        <f>SUM(C668:C670)</f>
        <v>1054</v>
      </c>
    </row>
    <row r="668" spans="1:3">
      <c r="A668" s="157" t="s">
        <v>1204</v>
      </c>
      <c r="B668" s="161" t="s">
        <v>1205</v>
      </c>
      <c r="C668" s="171"/>
    </row>
    <row r="669" spans="1:3">
      <c r="A669" s="157" t="s">
        <v>1206</v>
      </c>
      <c r="B669" s="161" t="s">
        <v>1207</v>
      </c>
      <c r="C669" s="171">
        <v>200</v>
      </c>
    </row>
    <row r="670" spans="1:3">
      <c r="A670" s="157" t="s">
        <v>1208</v>
      </c>
      <c r="B670" s="161" t="s">
        <v>1209</v>
      </c>
      <c r="C670" s="171">
        <v>854</v>
      </c>
    </row>
    <row r="671" spans="1:3">
      <c r="A671" s="154" t="s">
        <v>1210</v>
      </c>
      <c r="B671" s="167" t="s">
        <v>1211</v>
      </c>
      <c r="C671" s="156">
        <f>SUM(C672:C682)</f>
        <v>12045</v>
      </c>
    </row>
    <row r="672" spans="1:3">
      <c r="A672" s="157" t="s">
        <v>1212</v>
      </c>
      <c r="B672" s="161" t="s">
        <v>1213</v>
      </c>
      <c r="C672" s="171">
        <v>360</v>
      </c>
    </row>
    <row r="673" spans="1:3">
      <c r="A673" s="157" t="s">
        <v>1214</v>
      </c>
      <c r="B673" s="161" t="s">
        <v>1215</v>
      </c>
      <c r="C673" s="171">
        <v>290</v>
      </c>
    </row>
    <row r="674" spans="1:3">
      <c r="A674" s="157" t="s">
        <v>1216</v>
      </c>
      <c r="B674" s="161" t="s">
        <v>1217</v>
      </c>
      <c r="C674" s="171">
        <v>281</v>
      </c>
    </row>
    <row r="675" spans="1:3">
      <c r="A675" s="157" t="s">
        <v>1218</v>
      </c>
      <c r="B675" s="161" t="s">
        <v>1219</v>
      </c>
      <c r="C675" s="171"/>
    </row>
    <row r="676" spans="1:3">
      <c r="A676" s="157" t="s">
        <v>1220</v>
      </c>
      <c r="B676" s="161" t="s">
        <v>1221</v>
      </c>
      <c r="C676" s="159">
        <v>50</v>
      </c>
    </row>
    <row r="677" spans="1:3">
      <c r="A677" s="157" t="s">
        <v>1222</v>
      </c>
      <c r="B677" s="161" t="s">
        <v>1223</v>
      </c>
      <c r="C677" s="159"/>
    </row>
    <row r="678" spans="1:3">
      <c r="A678" s="157" t="s">
        <v>1224</v>
      </c>
      <c r="B678" s="161" t="s">
        <v>1225</v>
      </c>
      <c r="C678" s="159"/>
    </row>
    <row r="679" spans="1:3">
      <c r="A679" s="157" t="s">
        <v>1226</v>
      </c>
      <c r="B679" s="161" t="s">
        <v>1227</v>
      </c>
      <c r="C679" s="159">
        <v>7724</v>
      </c>
    </row>
    <row r="680" spans="1:3">
      <c r="A680" s="157" t="s">
        <v>1228</v>
      </c>
      <c r="B680" s="161" t="s">
        <v>1229</v>
      </c>
      <c r="C680" s="159">
        <v>1354</v>
      </c>
    </row>
    <row r="681" spans="1:3">
      <c r="A681" s="157" t="s">
        <v>1230</v>
      </c>
      <c r="B681" s="161" t="s">
        <v>1231</v>
      </c>
      <c r="C681" s="159"/>
    </row>
    <row r="682" spans="1:3">
      <c r="A682" s="157" t="s">
        <v>1232</v>
      </c>
      <c r="B682" s="161" t="s">
        <v>1233</v>
      </c>
      <c r="C682" s="159">
        <v>1986</v>
      </c>
    </row>
    <row r="683" spans="1:3">
      <c r="A683" s="154" t="s">
        <v>1234</v>
      </c>
      <c r="B683" s="167" t="s">
        <v>1235</v>
      </c>
      <c r="C683" s="156">
        <f>SUM(C684:C685)</f>
        <v>285</v>
      </c>
    </row>
    <row r="684" spans="1:3">
      <c r="A684" s="157" t="s">
        <v>1236</v>
      </c>
      <c r="B684" s="161" t="s">
        <v>1237</v>
      </c>
      <c r="C684" s="159">
        <v>285</v>
      </c>
    </row>
    <row r="685" spans="1:3">
      <c r="A685" s="157" t="s">
        <v>1238</v>
      </c>
      <c r="B685" s="161" t="s">
        <v>1239</v>
      </c>
      <c r="C685" s="159"/>
    </row>
    <row r="686" spans="1:3">
      <c r="A686" s="154" t="s">
        <v>1240</v>
      </c>
      <c r="B686" s="167" t="s">
        <v>1241</v>
      </c>
      <c r="C686" s="156">
        <f>SUM(C687:C689)</f>
        <v>2522</v>
      </c>
    </row>
    <row r="687" spans="1:3">
      <c r="A687" s="157" t="s">
        <v>1242</v>
      </c>
      <c r="B687" s="161" t="s">
        <v>1243</v>
      </c>
      <c r="C687" s="159">
        <v>650</v>
      </c>
    </row>
    <row r="688" spans="1:3">
      <c r="A688" s="157" t="s">
        <v>1244</v>
      </c>
      <c r="B688" s="161" t="s">
        <v>1245</v>
      </c>
      <c r="C688" s="159">
        <v>1727</v>
      </c>
    </row>
    <row r="689" spans="1:3">
      <c r="A689" s="157" t="s">
        <v>1246</v>
      </c>
      <c r="B689" s="161" t="s">
        <v>1247</v>
      </c>
      <c r="C689" s="159">
        <v>145</v>
      </c>
    </row>
    <row r="690" spans="1:3">
      <c r="A690" s="154" t="s">
        <v>1248</v>
      </c>
      <c r="B690" s="167" t="s">
        <v>1249</v>
      </c>
      <c r="C690" s="156">
        <f>SUM(C691:C694)</f>
        <v>8471</v>
      </c>
    </row>
    <row r="691" spans="1:3">
      <c r="A691" s="157" t="s">
        <v>1250</v>
      </c>
      <c r="B691" s="161" t="s">
        <v>1251</v>
      </c>
      <c r="C691" s="159">
        <v>550</v>
      </c>
    </row>
    <row r="692" spans="1:3">
      <c r="A692" s="157" t="s">
        <v>1252</v>
      </c>
      <c r="B692" s="161" t="s">
        <v>1253</v>
      </c>
      <c r="C692" s="159">
        <v>7621</v>
      </c>
    </row>
    <row r="693" spans="1:3">
      <c r="A693" s="157" t="s">
        <v>1254</v>
      </c>
      <c r="B693" s="161" t="s">
        <v>1255</v>
      </c>
      <c r="C693" s="159"/>
    </row>
    <row r="694" spans="1:3">
      <c r="A694" s="157" t="s">
        <v>1256</v>
      </c>
      <c r="B694" s="161" t="s">
        <v>1257</v>
      </c>
      <c r="C694" s="159">
        <v>300</v>
      </c>
    </row>
    <row r="695" spans="1:3">
      <c r="A695" s="154" t="s">
        <v>1258</v>
      </c>
      <c r="B695" s="167" t="s">
        <v>1259</v>
      </c>
      <c r="C695" s="156">
        <f>SUM(C696:C698)</f>
        <v>12625</v>
      </c>
    </row>
    <row r="696" spans="1:3">
      <c r="A696" s="157" t="s">
        <v>1260</v>
      </c>
      <c r="B696" s="161" t="s">
        <v>1261</v>
      </c>
      <c r="C696" s="159"/>
    </row>
    <row r="697" spans="1:3">
      <c r="A697" s="157" t="s">
        <v>1262</v>
      </c>
      <c r="B697" s="161" t="s">
        <v>1263</v>
      </c>
      <c r="C697" s="159">
        <v>12125</v>
      </c>
    </row>
    <row r="698" spans="1:3">
      <c r="A698" s="157" t="s">
        <v>1264</v>
      </c>
      <c r="B698" s="161" t="s">
        <v>1265</v>
      </c>
      <c r="C698" s="159">
        <v>500</v>
      </c>
    </row>
    <row r="699" spans="1:3">
      <c r="A699" s="154" t="s">
        <v>1266</v>
      </c>
      <c r="B699" s="167" t="s">
        <v>1267</v>
      </c>
      <c r="C699" s="156">
        <f>SUM(C700:C702)</f>
        <v>8435</v>
      </c>
    </row>
    <row r="700" spans="1:3">
      <c r="A700" s="157" t="s">
        <v>1268</v>
      </c>
      <c r="B700" s="161" t="s">
        <v>1269</v>
      </c>
      <c r="C700" s="159">
        <v>7935</v>
      </c>
    </row>
    <row r="701" spans="1:3">
      <c r="A701" s="157" t="s">
        <v>1270</v>
      </c>
      <c r="B701" s="161" t="s">
        <v>1271</v>
      </c>
      <c r="C701" s="159"/>
    </row>
    <row r="702" spans="1:3">
      <c r="A702" s="157" t="s">
        <v>1272</v>
      </c>
      <c r="B702" s="161" t="s">
        <v>1273</v>
      </c>
      <c r="C702" s="159">
        <v>500</v>
      </c>
    </row>
    <row r="703" spans="1:3">
      <c r="A703" s="154" t="s">
        <v>1274</v>
      </c>
      <c r="B703" s="167" t="s">
        <v>1275</v>
      </c>
      <c r="C703" s="156">
        <f>SUM(C704:C705)</f>
        <v>265</v>
      </c>
    </row>
    <row r="704" spans="1:3">
      <c r="A704" s="157" t="s">
        <v>1276</v>
      </c>
      <c r="B704" s="161" t="s">
        <v>1277</v>
      </c>
      <c r="C704" s="159">
        <v>265</v>
      </c>
    </row>
    <row r="705" spans="1:3">
      <c r="A705" s="157" t="s">
        <v>1278</v>
      </c>
      <c r="B705" s="161" t="s">
        <v>1279</v>
      </c>
      <c r="C705" s="159"/>
    </row>
    <row r="706" spans="1:3">
      <c r="A706" s="154" t="s">
        <v>1280</v>
      </c>
      <c r="B706" s="167" t="s">
        <v>1281</v>
      </c>
      <c r="C706" s="156">
        <f>SUM(C707:C714)</f>
        <v>175</v>
      </c>
    </row>
    <row r="707" spans="1:3">
      <c r="A707" s="157" t="s">
        <v>1282</v>
      </c>
      <c r="B707" s="161" t="s">
        <v>69</v>
      </c>
      <c r="C707" s="159">
        <v>20</v>
      </c>
    </row>
    <row r="708" spans="1:3">
      <c r="A708" s="157" t="s">
        <v>1283</v>
      </c>
      <c r="B708" s="161" t="s">
        <v>71</v>
      </c>
      <c r="C708" s="159"/>
    </row>
    <row r="709" spans="1:3">
      <c r="A709" s="157" t="s">
        <v>1284</v>
      </c>
      <c r="B709" s="161" t="s">
        <v>73</v>
      </c>
      <c r="C709" s="159"/>
    </row>
    <row r="710" spans="1:3">
      <c r="A710" s="157" t="s">
        <v>1285</v>
      </c>
      <c r="B710" s="161" t="s">
        <v>170</v>
      </c>
      <c r="C710" s="159"/>
    </row>
    <row r="711" spans="1:3">
      <c r="A711" s="157" t="s">
        <v>1286</v>
      </c>
      <c r="B711" s="161" t="s">
        <v>1287</v>
      </c>
      <c r="C711" s="159">
        <v>55</v>
      </c>
    </row>
    <row r="712" spans="1:3">
      <c r="A712" s="157" t="s">
        <v>1288</v>
      </c>
      <c r="B712" s="161" t="s">
        <v>1289</v>
      </c>
      <c r="C712" s="159">
        <v>20</v>
      </c>
    </row>
    <row r="713" spans="1:3">
      <c r="A713" s="157" t="s">
        <v>1290</v>
      </c>
      <c r="B713" s="161" t="s">
        <v>87</v>
      </c>
      <c r="C713" s="159">
        <v>60</v>
      </c>
    </row>
    <row r="714" spans="1:3">
      <c r="A714" s="157" t="s">
        <v>1291</v>
      </c>
      <c r="B714" s="161" t="s">
        <v>1292</v>
      </c>
      <c r="C714" s="159">
        <v>20</v>
      </c>
    </row>
    <row r="715" spans="1:3">
      <c r="A715" s="154" t="s">
        <v>1293</v>
      </c>
      <c r="B715" s="167" t="s">
        <v>1294</v>
      </c>
      <c r="C715" s="156">
        <f>SUM(C716)</f>
        <v>0</v>
      </c>
    </row>
    <row r="716" spans="1:3">
      <c r="A716" s="157" t="s">
        <v>1295</v>
      </c>
      <c r="B716" s="161" t="s">
        <v>1296</v>
      </c>
      <c r="C716" s="159"/>
    </row>
    <row r="717" spans="1:3">
      <c r="A717" s="154" t="s">
        <v>1297</v>
      </c>
      <c r="B717" s="173" t="s">
        <v>1298</v>
      </c>
      <c r="C717" s="156">
        <f>SUM(C718)</f>
        <v>5056</v>
      </c>
    </row>
    <row r="718" spans="1:3">
      <c r="A718" s="157" t="s">
        <v>1299</v>
      </c>
      <c r="B718" s="174" t="s">
        <v>1300</v>
      </c>
      <c r="C718" s="159">
        <v>5056</v>
      </c>
    </row>
    <row r="719" spans="1:3">
      <c r="A719" s="151" t="s">
        <v>1301</v>
      </c>
      <c r="B719" s="175" t="s">
        <v>1302</v>
      </c>
      <c r="C719" s="153">
        <f>SUM(C720,C730,C734,C743,C750,C757,C763,C766,C769,C770,C771,C777,C778,C779,C790)</f>
        <v>3082</v>
      </c>
    </row>
    <row r="720" spans="1:3">
      <c r="A720" s="154" t="s">
        <v>1303</v>
      </c>
      <c r="B720" s="173" t="s">
        <v>1304</v>
      </c>
      <c r="C720" s="156">
        <f>SUM(C721:C729)</f>
        <v>0</v>
      </c>
    </row>
    <row r="721" spans="1:3">
      <c r="A721" s="157" t="s">
        <v>1305</v>
      </c>
      <c r="B721" s="174" t="s">
        <v>69</v>
      </c>
      <c r="C721" s="159"/>
    </row>
    <row r="722" spans="1:3">
      <c r="A722" s="157" t="s">
        <v>1306</v>
      </c>
      <c r="B722" s="174" t="s">
        <v>71</v>
      </c>
      <c r="C722" s="159"/>
    </row>
    <row r="723" spans="1:3">
      <c r="A723" s="157" t="s">
        <v>1307</v>
      </c>
      <c r="B723" s="174" t="s">
        <v>73</v>
      </c>
      <c r="C723" s="159"/>
    </row>
    <row r="724" spans="1:3">
      <c r="A724" s="157" t="s">
        <v>1308</v>
      </c>
      <c r="B724" s="174" t="s">
        <v>1309</v>
      </c>
      <c r="C724" s="159"/>
    </row>
    <row r="725" spans="1:3">
      <c r="A725" s="157" t="s">
        <v>1310</v>
      </c>
      <c r="B725" s="174" t="s">
        <v>1311</v>
      </c>
      <c r="C725" s="159"/>
    </row>
    <row r="726" spans="1:3">
      <c r="A726" s="157" t="s">
        <v>1312</v>
      </c>
      <c r="B726" s="174" t="s">
        <v>1313</v>
      </c>
      <c r="C726" s="159"/>
    </row>
    <row r="727" spans="1:3">
      <c r="A727" s="157" t="s">
        <v>1314</v>
      </c>
      <c r="B727" s="174" t="s">
        <v>1315</v>
      </c>
      <c r="C727" s="159"/>
    </row>
    <row r="728" spans="1:3">
      <c r="A728" s="157" t="s">
        <v>1316</v>
      </c>
      <c r="B728" s="174" t="s">
        <v>1317</v>
      </c>
      <c r="C728" s="159"/>
    </row>
    <row r="729" spans="1:3">
      <c r="A729" s="157" t="s">
        <v>1318</v>
      </c>
      <c r="B729" s="174" t="s">
        <v>1319</v>
      </c>
      <c r="C729" s="159"/>
    </row>
    <row r="730" spans="1:3">
      <c r="A730" s="154" t="s">
        <v>1320</v>
      </c>
      <c r="B730" s="173" t="s">
        <v>1321</v>
      </c>
      <c r="C730" s="156">
        <f>SUM(C731:C733)</f>
        <v>0</v>
      </c>
    </row>
    <row r="731" spans="1:3">
      <c r="A731" s="157" t="s">
        <v>1322</v>
      </c>
      <c r="B731" s="174" t="s">
        <v>1323</v>
      </c>
      <c r="C731" s="171"/>
    </row>
    <row r="732" spans="1:3">
      <c r="A732" s="157" t="s">
        <v>1324</v>
      </c>
      <c r="B732" s="174" t="s">
        <v>1325</v>
      </c>
      <c r="C732" s="171"/>
    </row>
    <row r="733" spans="1:3">
      <c r="A733" s="157" t="s">
        <v>1326</v>
      </c>
      <c r="B733" s="174" t="s">
        <v>1327</v>
      </c>
      <c r="C733" s="171"/>
    </row>
    <row r="734" spans="1:3">
      <c r="A734" s="154" t="s">
        <v>1328</v>
      </c>
      <c r="B734" s="173" t="s">
        <v>1329</v>
      </c>
      <c r="C734" s="156">
        <f>SUM(C735:C742)</f>
        <v>1227</v>
      </c>
    </row>
    <row r="735" spans="1:3">
      <c r="A735" s="157" t="s">
        <v>1330</v>
      </c>
      <c r="B735" s="174" t="s">
        <v>1331</v>
      </c>
      <c r="C735" s="171"/>
    </row>
    <row r="736" spans="1:3">
      <c r="A736" s="157" t="s">
        <v>1332</v>
      </c>
      <c r="B736" s="174" t="s">
        <v>1333</v>
      </c>
      <c r="C736" s="171">
        <v>1227</v>
      </c>
    </row>
    <row r="737" spans="1:3">
      <c r="A737" s="157" t="s">
        <v>1334</v>
      </c>
      <c r="B737" s="174" t="s">
        <v>1335</v>
      </c>
      <c r="C737" s="171"/>
    </row>
    <row r="738" spans="1:3">
      <c r="A738" s="157" t="s">
        <v>1336</v>
      </c>
      <c r="B738" s="174" t="s">
        <v>1337</v>
      </c>
      <c r="C738" s="171"/>
    </row>
    <row r="739" spans="1:3">
      <c r="A739" s="157" t="s">
        <v>1338</v>
      </c>
      <c r="B739" s="174" t="s">
        <v>1339</v>
      </c>
      <c r="C739" s="171"/>
    </row>
    <row r="740" spans="1:3">
      <c r="A740" s="157" t="s">
        <v>1340</v>
      </c>
      <c r="B740" s="174" t="s">
        <v>1341</v>
      </c>
      <c r="C740" s="171"/>
    </row>
    <row r="741" spans="1:3">
      <c r="A741" s="157" t="s">
        <v>1342</v>
      </c>
      <c r="B741" s="174" t="s">
        <v>1343</v>
      </c>
      <c r="C741" s="171"/>
    </row>
    <row r="742" spans="1:3">
      <c r="A742" s="157" t="s">
        <v>1344</v>
      </c>
      <c r="B742" s="174" t="s">
        <v>1345</v>
      </c>
      <c r="C742" s="171"/>
    </row>
    <row r="743" spans="1:3">
      <c r="A743" s="154" t="s">
        <v>1346</v>
      </c>
      <c r="B743" s="173" t="s">
        <v>1347</v>
      </c>
      <c r="C743" s="156">
        <f>SUM(C744:C749)</f>
        <v>0</v>
      </c>
    </row>
    <row r="744" spans="1:3">
      <c r="A744" s="157" t="s">
        <v>1348</v>
      </c>
      <c r="B744" s="174" t="s">
        <v>1349</v>
      </c>
      <c r="C744" s="171"/>
    </row>
    <row r="745" spans="1:3">
      <c r="A745" s="157" t="s">
        <v>1350</v>
      </c>
      <c r="B745" s="174" t="s">
        <v>1351</v>
      </c>
      <c r="C745" s="171"/>
    </row>
    <row r="746" spans="1:3">
      <c r="A746" s="157" t="s">
        <v>1352</v>
      </c>
      <c r="B746" s="174" t="s">
        <v>1353</v>
      </c>
      <c r="C746" s="171"/>
    </row>
    <row r="747" spans="1:3">
      <c r="A747" s="157" t="s">
        <v>1354</v>
      </c>
      <c r="B747" s="174" t="s">
        <v>1355</v>
      </c>
      <c r="C747" s="171"/>
    </row>
    <row r="748" spans="1:3">
      <c r="A748" s="157" t="s">
        <v>1356</v>
      </c>
      <c r="B748" s="174" t="s">
        <v>1357</v>
      </c>
      <c r="C748" s="171"/>
    </row>
    <row r="749" spans="1:3">
      <c r="A749" s="157" t="s">
        <v>1358</v>
      </c>
      <c r="B749" s="174" t="s">
        <v>1359</v>
      </c>
      <c r="C749" s="171"/>
    </row>
    <row r="750" spans="1:3">
      <c r="A750" s="154" t="s">
        <v>1360</v>
      </c>
      <c r="B750" s="173" t="s">
        <v>1361</v>
      </c>
      <c r="C750" s="156">
        <f>SUM(C751:C756)</f>
        <v>0</v>
      </c>
    </row>
    <row r="751" spans="1:3">
      <c r="A751" s="157" t="s">
        <v>1362</v>
      </c>
      <c r="B751" s="174" t="s">
        <v>1363</v>
      </c>
      <c r="C751" s="159"/>
    </row>
    <row r="752" spans="1:3">
      <c r="A752" s="157" t="s">
        <v>1364</v>
      </c>
      <c r="B752" s="174" t="s">
        <v>1365</v>
      </c>
      <c r="C752" s="159"/>
    </row>
    <row r="753" spans="1:3">
      <c r="A753" s="157" t="s">
        <v>1366</v>
      </c>
      <c r="B753" s="174" t="s">
        <v>1367</v>
      </c>
      <c r="C753" s="159"/>
    </row>
    <row r="754" spans="1:3">
      <c r="A754" s="157" t="s">
        <v>1368</v>
      </c>
      <c r="B754" s="174" t="s">
        <v>1369</v>
      </c>
      <c r="C754" s="159"/>
    </row>
    <row r="755" spans="1:3">
      <c r="A755" s="157" t="s">
        <v>1370</v>
      </c>
      <c r="B755" s="174" t="s">
        <v>1371</v>
      </c>
      <c r="C755" s="159"/>
    </row>
    <row r="756" spans="1:3">
      <c r="A756" s="157" t="s">
        <v>1372</v>
      </c>
      <c r="B756" s="174" t="s">
        <v>1373</v>
      </c>
      <c r="C756" s="159"/>
    </row>
    <row r="757" spans="1:3">
      <c r="A757" s="154" t="s">
        <v>1374</v>
      </c>
      <c r="B757" s="173" t="s">
        <v>1375</v>
      </c>
      <c r="C757" s="156">
        <f>SUM(C758:C762)</f>
        <v>23</v>
      </c>
    </row>
    <row r="758" spans="1:3">
      <c r="A758" s="157" t="s">
        <v>1376</v>
      </c>
      <c r="B758" s="174" t="s">
        <v>1377</v>
      </c>
      <c r="C758" s="159"/>
    </row>
    <row r="759" spans="1:3">
      <c r="A759" s="157" t="s">
        <v>1378</v>
      </c>
      <c r="B759" s="174" t="s">
        <v>1379</v>
      </c>
      <c r="C759" s="159"/>
    </row>
    <row r="760" spans="1:3">
      <c r="A760" s="157" t="s">
        <v>1380</v>
      </c>
      <c r="B760" s="174" t="s">
        <v>1381</v>
      </c>
      <c r="C760" s="159"/>
    </row>
    <row r="761" spans="1:3">
      <c r="A761" s="157" t="s">
        <v>1382</v>
      </c>
      <c r="B761" s="174" t="s">
        <v>1383</v>
      </c>
      <c r="C761" s="159"/>
    </row>
    <row r="762" spans="1:3">
      <c r="A762" s="157" t="s">
        <v>1384</v>
      </c>
      <c r="B762" s="174" t="s">
        <v>1385</v>
      </c>
      <c r="C762" s="159">
        <v>23</v>
      </c>
    </row>
    <row r="763" spans="1:3">
      <c r="A763" s="154" t="s">
        <v>1386</v>
      </c>
      <c r="B763" s="173" t="s">
        <v>1387</v>
      </c>
      <c r="C763" s="156">
        <f>SUM(C764:C765)</f>
        <v>0</v>
      </c>
    </row>
    <row r="764" spans="1:3">
      <c r="A764" s="157" t="s">
        <v>1388</v>
      </c>
      <c r="B764" s="174" t="s">
        <v>1389</v>
      </c>
      <c r="C764" s="159"/>
    </row>
    <row r="765" spans="1:3">
      <c r="A765" s="157" t="s">
        <v>1390</v>
      </c>
      <c r="B765" s="174" t="s">
        <v>1391</v>
      </c>
      <c r="C765" s="159"/>
    </row>
    <row r="766" spans="1:3">
      <c r="A766" s="154" t="s">
        <v>1392</v>
      </c>
      <c r="B766" s="173" t="s">
        <v>1393</v>
      </c>
      <c r="C766" s="156">
        <f>SUM(C767:C768)</f>
        <v>0</v>
      </c>
    </row>
    <row r="767" spans="1:3">
      <c r="A767" s="157" t="s">
        <v>1394</v>
      </c>
      <c r="B767" s="174" t="s">
        <v>1395</v>
      </c>
      <c r="C767" s="159"/>
    </row>
    <row r="768" spans="1:3">
      <c r="A768" s="157" t="s">
        <v>1396</v>
      </c>
      <c r="B768" s="174" t="s">
        <v>1397</v>
      </c>
      <c r="C768" s="159"/>
    </row>
    <row r="769" spans="1:3">
      <c r="A769" s="176" t="s">
        <v>1398</v>
      </c>
      <c r="B769" s="177" t="s">
        <v>1399</v>
      </c>
      <c r="C769" s="178"/>
    </row>
    <row r="770" spans="1:3">
      <c r="A770" s="176" t="s">
        <v>1400</v>
      </c>
      <c r="B770" s="177" t="s">
        <v>1401</v>
      </c>
      <c r="C770" s="178"/>
    </row>
    <row r="771" spans="1:3">
      <c r="A771" s="154" t="s">
        <v>1402</v>
      </c>
      <c r="B771" s="173" t="s">
        <v>1403</v>
      </c>
      <c r="C771" s="156">
        <f>SUM(C772:C776)</f>
        <v>0</v>
      </c>
    </row>
    <row r="772" spans="1:3">
      <c r="A772" s="157" t="s">
        <v>1404</v>
      </c>
      <c r="B772" s="174" t="s">
        <v>1405</v>
      </c>
      <c r="C772" s="159"/>
    </row>
    <row r="773" spans="1:3">
      <c r="A773" s="157" t="s">
        <v>1406</v>
      </c>
      <c r="B773" s="174" t="s">
        <v>1407</v>
      </c>
      <c r="C773" s="159"/>
    </row>
    <row r="774" spans="1:3">
      <c r="A774" s="157" t="s">
        <v>1408</v>
      </c>
      <c r="B774" s="174" t="s">
        <v>1409</v>
      </c>
      <c r="C774" s="159"/>
    </row>
    <row r="775" spans="1:3">
      <c r="A775" s="157" t="s">
        <v>1410</v>
      </c>
      <c r="B775" s="174" t="s">
        <v>1411</v>
      </c>
      <c r="C775" s="159"/>
    </row>
    <row r="776" spans="1:3">
      <c r="A776" s="157" t="s">
        <v>1412</v>
      </c>
      <c r="B776" s="174" t="s">
        <v>1413</v>
      </c>
      <c r="C776" s="159"/>
    </row>
    <row r="777" spans="1:3">
      <c r="A777" s="176" t="s">
        <v>1414</v>
      </c>
      <c r="B777" s="177" t="s">
        <v>1415</v>
      </c>
      <c r="C777" s="178"/>
    </row>
    <row r="778" spans="1:3">
      <c r="A778" s="176" t="s">
        <v>1416</v>
      </c>
      <c r="B778" s="177" t="s">
        <v>1417</v>
      </c>
      <c r="C778" s="178"/>
    </row>
    <row r="779" spans="1:3">
      <c r="A779" s="154" t="s">
        <v>1418</v>
      </c>
      <c r="B779" s="173" t="s">
        <v>1419</v>
      </c>
      <c r="C779" s="156">
        <f>SUM(C780:C789)</f>
        <v>0</v>
      </c>
    </row>
    <row r="780" spans="1:3">
      <c r="A780" s="157" t="s">
        <v>1420</v>
      </c>
      <c r="B780" s="174" t="s">
        <v>69</v>
      </c>
      <c r="C780" s="159"/>
    </row>
    <row r="781" spans="1:3">
      <c r="A781" s="157" t="s">
        <v>1421</v>
      </c>
      <c r="B781" s="174" t="s">
        <v>71</v>
      </c>
      <c r="C781" s="159"/>
    </row>
    <row r="782" spans="1:3">
      <c r="A782" s="157" t="s">
        <v>1422</v>
      </c>
      <c r="B782" s="174" t="s">
        <v>73</v>
      </c>
      <c r="C782" s="159"/>
    </row>
    <row r="783" spans="1:3">
      <c r="A783" s="157" t="s">
        <v>1423</v>
      </c>
      <c r="B783" s="174" t="s">
        <v>1424</v>
      </c>
      <c r="C783" s="159"/>
    </row>
    <row r="784" spans="1:3">
      <c r="A784" s="157" t="s">
        <v>1425</v>
      </c>
      <c r="B784" s="174" t="s">
        <v>1426</v>
      </c>
      <c r="C784" s="159"/>
    </row>
    <row r="785" spans="1:3">
      <c r="A785" s="157" t="s">
        <v>1427</v>
      </c>
      <c r="B785" s="174" t="s">
        <v>1428</v>
      </c>
      <c r="C785" s="159"/>
    </row>
    <row r="786" spans="1:3">
      <c r="A786" s="157" t="s">
        <v>1429</v>
      </c>
      <c r="B786" s="174" t="s">
        <v>170</v>
      </c>
      <c r="C786" s="159"/>
    </row>
    <row r="787" spans="1:3">
      <c r="A787" s="157" t="s">
        <v>1430</v>
      </c>
      <c r="B787" s="174" t="s">
        <v>1431</v>
      </c>
      <c r="C787" s="159"/>
    </row>
    <row r="788" spans="1:3">
      <c r="A788" s="157" t="s">
        <v>1432</v>
      </c>
      <c r="B788" s="174" t="s">
        <v>87</v>
      </c>
      <c r="C788" s="159"/>
    </row>
    <row r="789" spans="1:3">
      <c r="A789" s="157" t="s">
        <v>1433</v>
      </c>
      <c r="B789" s="174" t="s">
        <v>1434</v>
      </c>
      <c r="C789" s="159"/>
    </row>
    <row r="790" spans="1:3">
      <c r="A790" s="154" t="s">
        <v>1435</v>
      </c>
      <c r="B790" s="173" t="s">
        <v>1436</v>
      </c>
      <c r="C790" s="156">
        <f>SUM(C791)</f>
        <v>1832</v>
      </c>
    </row>
    <row r="791" spans="1:3">
      <c r="A791" s="157" t="s">
        <v>1437</v>
      </c>
      <c r="B791" s="174" t="s">
        <v>1438</v>
      </c>
      <c r="C791" s="159">
        <v>1832</v>
      </c>
    </row>
    <row r="792" spans="1:3">
      <c r="A792" s="151" t="s">
        <v>1439</v>
      </c>
      <c r="B792" s="175" t="s">
        <v>1440</v>
      </c>
      <c r="C792" s="153">
        <f>SUM(C793,C804,C805,C808,C810,C812)</f>
        <v>30346</v>
      </c>
    </row>
    <row r="793" spans="1:3">
      <c r="A793" s="154" t="s">
        <v>1441</v>
      </c>
      <c r="B793" s="173" t="s">
        <v>1442</v>
      </c>
      <c r="C793" s="156">
        <f>SUM(C794:C803)</f>
        <v>8645</v>
      </c>
    </row>
    <row r="794" spans="1:3">
      <c r="A794" s="157" t="s">
        <v>1443</v>
      </c>
      <c r="B794" s="174" t="s">
        <v>69</v>
      </c>
      <c r="C794" s="159">
        <v>995</v>
      </c>
    </row>
    <row r="795" spans="1:3">
      <c r="A795" s="157" t="s">
        <v>1444</v>
      </c>
      <c r="B795" s="174" t="s">
        <v>71</v>
      </c>
      <c r="C795" s="159"/>
    </row>
    <row r="796" spans="1:3">
      <c r="A796" s="157" t="s">
        <v>1445</v>
      </c>
      <c r="B796" s="174" t="s">
        <v>73</v>
      </c>
      <c r="C796" s="159"/>
    </row>
    <row r="797" spans="1:3">
      <c r="A797" s="157" t="s">
        <v>1446</v>
      </c>
      <c r="B797" s="174" t="s">
        <v>1447</v>
      </c>
      <c r="C797" s="159">
        <v>1600</v>
      </c>
    </row>
    <row r="798" spans="1:3">
      <c r="A798" s="157" t="s">
        <v>1448</v>
      </c>
      <c r="B798" s="174" t="s">
        <v>1449</v>
      </c>
      <c r="C798" s="159"/>
    </row>
    <row r="799" spans="1:3">
      <c r="A799" s="157" t="s">
        <v>1450</v>
      </c>
      <c r="B799" s="174" t="s">
        <v>1451</v>
      </c>
      <c r="C799" s="159"/>
    </row>
    <row r="800" spans="1:3">
      <c r="A800" s="157" t="s">
        <v>1452</v>
      </c>
      <c r="B800" s="174" t="s">
        <v>1453</v>
      </c>
      <c r="C800" s="159"/>
    </row>
    <row r="801" spans="1:3">
      <c r="A801" s="157" t="s">
        <v>1454</v>
      </c>
      <c r="B801" s="174" t="s">
        <v>1455</v>
      </c>
      <c r="C801" s="159">
        <v>1050</v>
      </c>
    </row>
    <row r="802" spans="1:3">
      <c r="A802" s="157" t="s">
        <v>1456</v>
      </c>
      <c r="B802" s="174" t="s">
        <v>1457</v>
      </c>
      <c r="C802" s="159"/>
    </row>
    <row r="803" spans="1:3">
      <c r="A803" s="157" t="s">
        <v>1458</v>
      </c>
      <c r="B803" s="174" t="s">
        <v>1459</v>
      </c>
      <c r="C803" s="159">
        <v>5000</v>
      </c>
    </row>
    <row r="804" spans="1:3">
      <c r="A804" s="176" t="s">
        <v>1460</v>
      </c>
      <c r="B804" s="177" t="s">
        <v>1461</v>
      </c>
      <c r="C804" s="178">
        <v>1300</v>
      </c>
    </row>
    <row r="805" spans="1:3">
      <c r="A805" s="154" t="s">
        <v>1462</v>
      </c>
      <c r="B805" s="173" t="s">
        <v>1463</v>
      </c>
      <c r="C805" s="156">
        <f>SUM(C806:C807)</f>
        <v>5301</v>
      </c>
    </row>
    <row r="806" spans="1:3">
      <c r="A806" s="157" t="s">
        <v>1464</v>
      </c>
      <c r="B806" s="174" t="s">
        <v>1465</v>
      </c>
      <c r="C806" s="159">
        <v>300</v>
      </c>
    </row>
    <row r="807" spans="1:3">
      <c r="A807" s="157" t="s">
        <v>1466</v>
      </c>
      <c r="B807" s="174" t="s">
        <v>1467</v>
      </c>
      <c r="C807" s="159">
        <v>5001</v>
      </c>
    </row>
    <row r="808" spans="1:3">
      <c r="A808" s="154" t="s">
        <v>1468</v>
      </c>
      <c r="B808" s="173" t="s">
        <v>1469</v>
      </c>
      <c r="C808" s="156">
        <f>SUM(C809)</f>
        <v>6000</v>
      </c>
    </row>
    <row r="809" spans="1:3">
      <c r="A809" s="157" t="s">
        <v>1470</v>
      </c>
      <c r="B809" s="174" t="s">
        <v>1471</v>
      </c>
      <c r="C809" s="159">
        <v>6000</v>
      </c>
    </row>
    <row r="810" spans="1:3">
      <c r="A810" s="154" t="s">
        <v>1472</v>
      </c>
      <c r="B810" s="173" t="s">
        <v>1473</v>
      </c>
      <c r="C810" s="156">
        <f>SUM(C811)</f>
        <v>0</v>
      </c>
    </row>
    <row r="811" spans="1:3">
      <c r="A811" s="157" t="s">
        <v>1474</v>
      </c>
      <c r="B811" s="174" t="s">
        <v>1475</v>
      </c>
      <c r="C811" s="159"/>
    </row>
    <row r="812" spans="1:3">
      <c r="A812" s="154" t="s">
        <v>1476</v>
      </c>
      <c r="B812" s="173" t="s">
        <v>1477</v>
      </c>
      <c r="C812" s="156">
        <f>SUM(C813)</f>
        <v>9100</v>
      </c>
    </row>
    <row r="813" spans="1:3">
      <c r="A813" s="157" t="s">
        <v>1478</v>
      </c>
      <c r="B813" s="174" t="s">
        <v>1479</v>
      </c>
      <c r="C813" s="159">
        <v>9100</v>
      </c>
    </row>
    <row r="814" spans="1:3">
      <c r="A814" s="151" t="s">
        <v>1480</v>
      </c>
      <c r="B814" s="175" t="s">
        <v>1481</v>
      </c>
      <c r="C814" s="153">
        <f>SUM(C815,C841,C863,C891,C902,C909,C915,C918)</f>
        <v>67217</v>
      </c>
    </row>
    <row r="815" spans="1:3">
      <c r="A815" s="154" t="s">
        <v>1482</v>
      </c>
      <c r="B815" s="173" t="s">
        <v>1483</v>
      </c>
      <c r="C815" s="156">
        <f>SUM(C816:C840)</f>
        <v>45863</v>
      </c>
    </row>
    <row r="816" spans="1:3">
      <c r="A816" s="157" t="s">
        <v>1484</v>
      </c>
      <c r="B816" s="174" t="s">
        <v>69</v>
      </c>
      <c r="C816" s="159">
        <v>1988</v>
      </c>
    </row>
    <row r="817" spans="1:3">
      <c r="A817" s="157" t="s">
        <v>1485</v>
      </c>
      <c r="B817" s="174" t="s">
        <v>71</v>
      </c>
      <c r="C817" s="159"/>
    </row>
    <row r="818" spans="1:3">
      <c r="A818" s="157" t="s">
        <v>1486</v>
      </c>
      <c r="B818" s="174" t="s">
        <v>73</v>
      </c>
      <c r="C818" s="159"/>
    </row>
    <row r="819" spans="1:3">
      <c r="A819" s="157" t="s">
        <v>1487</v>
      </c>
      <c r="B819" s="174" t="s">
        <v>87</v>
      </c>
      <c r="C819" s="159">
        <v>1995</v>
      </c>
    </row>
    <row r="820" spans="1:3">
      <c r="A820" s="157" t="s">
        <v>1488</v>
      </c>
      <c r="B820" s="174" t="s">
        <v>1489</v>
      </c>
      <c r="C820" s="159"/>
    </row>
    <row r="821" spans="1:3">
      <c r="A821" s="157" t="s">
        <v>1490</v>
      </c>
      <c r="B821" s="174" t="s">
        <v>1491</v>
      </c>
      <c r="C821" s="159">
        <v>100</v>
      </c>
    </row>
    <row r="822" spans="1:3">
      <c r="A822" s="157" t="s">
        <v>1492</v>
      </c>
      <c r="B822" s="174" t="s">
        <v>1493</v>
      </c>
      <c r="C822" s="159">
        <v>500</v>
      </c>
    </row>
    <row r="823" spans="1:3">
      <c r="A823" s="157" t="s">
        <v>1494</v>
      </c>
      <c r="B823" s="174" t="s">
        <v>1495</v>
      </c>
      <c r="C823" s="159">
        <v>5</v>
      </c>
    </row>
    <row r="824" spans="1:3">
      <c r="A824" s="157" t="s">
        <v>1496</v>
      </c>
      <c r="B824" s="174" t="s">
        <v>1497</v>
      </c>
      <c r="C824" s="159"/>
    </row>
    <row r="825" spans="1:3">
      <c r="A825" s="157" t="s">
        <v>1498</v>
      </c>
      <c r="B825" s="174" t="s">
        <v>1499</v>
      </c>
      <c r="C825" s="159"/>
    </row>
    <row r="826" spans="1:3">
      <c r="A826" s="157" t="s">
        <v>1500</v>
      </c>
      <c r="B826" s="174" t="s">
        <v>1501</v>
      </c>
      <c r="C826" s="159"/>
    </row>
    <row r="827" spans="1:3">
      <c r="A827" s="157" t="s">
        <v>1502</v>
      </c>
      <c r="B827" s="174" t="s">
        <v>1503</v>
      </c>
      <c r="C827" s="159"/>
    </row>
    <row r="828" spans="1:3">
      <c r="A828" s="157" t="s">
        <v>1504</v>
      </c>
      <c r="B828" s="174" t="s">
        <v>1505</v>
      </c>
      <c r="C828" s="159">
        <v>500</v>
      </c>
    </row>
    <row r="829" spans="1:3">
      <c r="A829" s="157" t="s">
        <v>1506</v>
      </c>
      <c r="B829" s="174" t="s">
        <v>1507</v>
      </c>
      <c r="C829" s="159"/>
    </row>
    <row r="830" spans="1:3">
      <c r="A830" s="157" t="s">
        <v>1508</v>
      </c>
      <c r="B830" s="174" t="s">
        <v>1509</v>
      </c>
      <c r="C830" s="159"/>
    </row>
    <row r="831" spans="1:3">
      <c r="A831" s="157" t="s">
        <v>1510</v>
      </c>
      <c r="B831" s="174" t="s">
        <v>1511</v>
      </c>
      <c r="C831" s="159">
        <v>28011</v>
      </c>
    </row>
    <row r="832" spans="1:3">
      <c r="A832" s="157" t="s">
        <v>1512</v>
      </c>
      <c r="B832" s="174" t="s">
        <v>1513</v>
      </c>
      <c r="C832" s="159"/>
    </row>
    <row r="833" spans="1:3">
      <c r="A833" s="157" t="s">
        <v>1514</v>
      </c>
      <c r="B833" s="174" t="s">
        <v>1515</v>
      </c>
      <c r="C833" s="159"/>
    </row>
    <row r="834" spans="1:3">
      <c r="A834" s="157" t="s">
        <v>1516</v>
      </c>
      <c r="B834" s="174" t="s">
        <v>1517</v>
      </c>
      <c r="C834" s="159"/>
    </row>
    <row r="835" spans="1:3">
      <c r="A835" s="157" t="s">
        <v>1518</v>
      </c>
      <c r="B835" s="174" t="s">
        <v>1519</v>
      </c>
      <c r="C835" s="159"/>
    </row>
    <row r="836" spans="1:3">
      <c r="A836" s="157" t="s">
        <v>1520</v>
      </c>
      <c r="B836" s="174" t="s">
        <v>1521</v>
      </c>
      <c r="C836" s="159"/>
    </row>
    <row r="837" spans="1:3">
      <c r="A837" s="157" t="s">
        <v>1522</v>
      </c>
      <c r="B837" s="174" t="s">
        <v>1523</v>
      </c>
      <c r="C837" s="159"/>
    </row>
    <row r="838" spans="1:3">
      <c r="A838" s="157" t="s">
        <v>1524</v>
      </c>
      <c r="B838" s="174" t="s">
        <v>1525</v>
      </c>
      <c r="C838" s="159"/>
    </row>
    <row r="839" spans="1:3">
      <c r="A839" s="157" t="s">
        <v>1526</v>
      </c>
      <c r="B839" s="174" t="s">
        <v>1527</v>
      </c>
      <c r="C839" s="159">
        <v>11039</v>
      </c>
    </row>
    <row r="840" spans="1:3">
      <c r="A840" s="157" t="s">
        <v>1528</v>
      </c>
      <c r="B840" s="174" t="s">
        <v>1529</v>
      </c>
      <c r="C840" s="159">
        <v>1725</v>
      </c>
    </row>
    <row r="841" spans="1:3">
      <c r="A841" s="154" t="s">
        <v>1530</v>
      </c>
      <c r="B841" s="173" t="s">
        <v>1531</v>
      </c>
      <c r="C841" s="156">
        <f>SUM(C842:C862)</f>
        <v>1661</v>
      </c>
    </row>
    <row r="842" spans="1:3">
      <c r="A842" s="157" t="s">
        <v>1532</v>
      </c>
      <c r="B842" s="174" t="s">
        <v>69</v>
      </c>
      <c r="C842" s="159">
        <v>330</v>
      </c>
    </row>
    <row r="843" spans="1:3">
      <c r="A843" s="157" t="s">
        <v>1533</v>
      </c>
      <c r="B843" s="174" t="s">
        <v>71</v>
      </c>
      <c r="C843" s="159"/>
    </row>
    <row r="844" spans="1:3">
      <c r="A844" s="157" t="s">
        <v>1534</v>
      </c>
      <c r="B844" s="174" t="s">
        <v>73</v>
      </c>
      <c r="C844" s="159"/>
    </row>
    <row r="845" spans="1:3">
      <c r="A845" s="157" t="s">
        <v>1535</v>
      </c>
      <c r="B845" s="174" t="s">
        <v>1536</v>
      </c>
      <c r="C845" s="159">
        <v>300</v>
      </c>
    </row>
    <row r="846" spans="1:3">
      <c r="A846" s="157" t="s">
        <v>1537</v>
      </c>
      <c r="B846" s="174" t="s">
        <v>1538</v>
      </c>
      <c r="C846" s="159">
        <v>100</v>
      </c>
    </row>
    <row r="847" spans="1:3">
      <c r="A847" s="157" t="s">
        <v>1539</v>
      </c>
      <c r="B847" s="174" t="s">
        <v>1540</v>
      </c>
      <c r="C847" s="159"/>
    </row>
    <row r="848" spans="1:3">
      <c r="A848" s="157" t="s">
        <v>1541</v>
      </c>
      <c r="B848" s="174" t="s">
        <v>1542</v>
      </c>
      <c r="C848" s="159"/>
    </row>
    <row r="849" spans="1:3">
      <c r="A849" s="157" t="s">
        <v>1543</v>
      </c>
      <c r="B849" s="174" t="s">
        <v>1544</v>
      </c>
      <c r="C849" s="159"/>
    </row>
    <row r="850" spans="1:3">
      <c r="A850" s="157" t="s">
        <v>1545</v>
      </c>
      <c r="B850" s="174" t="s">
        <v>1546</v>
      </c>
      <c r="C850" s="159"/>
    </row>
    <row r="851" spans="1:3">
      <c r="A851" s="157" t="s">
        <v>1547</v>
      </c>
      <c r="B851" s="174" t="s">
        <v>1548</v>
      </c>
      <c r="C851" s="159"/>
    </row>
    <row r="852" spans="1:3">
      <c r="A852" s="157" t="s">
        <v>1549</v>
      </c>
      <c r="B852" s="174" t="s">
        <v>1550</v>
      </c>
      <c r="C852" s="159"/>
    </row>
    <row r="853" spans="1:3">
      <c r="A853" s="157" t="s">
        <v>1551</v>
      </c>
      <c r="B853" s="174" t="s">
        <v>1552</v>
      </c>
      <c r="C853" s="159"/>
    </row>
    <row r="854" spans="1:3">
      <c r="A854" s="157" t="s">
        <v>1553</v>
      </c>
      <c r="B854" s="174" t="s">
        <v>1554</v>
      </c>
      <c r="C854" s="159"/>
    </row>
    <row r="855" spans="1:3">
      <c r="A855" s="157" t="s">
        <v>1555</v>
      </c>
      <c r="B855" s="174" t="s">
        <v>1556</v>
      </c>
      <c r="C855" s="159"/>
    </row>
    <row r="856" spans="1:3">
      <c r="A856" s="157" t="s">
        <v>1557</v>
      </c>
      <c r="B856" s="174" t="s">
        <v>1558</v>
      </c>
      <c r="C856" s="159"/>
    </row>
    <row r="857" spans="1:3">
      <c r="A857" s="157" t="s">
        <v>1559</v>
      </c>
      <c r="B857" s="174" t="s">
        <v>1560</v>
      </c>
      <c r="C857" s="159"/>
    </row>
    <row r="858" spans="1:3">
      <c r="A858" s="157" t="s">
        <v>1561</v>
      </c>
      <c r="B858" s="174" t="s">
        <v>1562</v>
      </c>
      <c r="C858" s="159"/>
    </row>
    <row r="859" spans="1:3">
      <c r="A859" s="157" t="s">
        <v>1563</v>
      </c>
      <c r="B859" s="174" t="s">
        <v>1564</v>
      </c>
      <c r="C859" s="159"/>
    </row>
    <row r="860" spans="1:3">
      <c r="A860" s="157" t="s">
        <v>1565</v>
      </c>
      <c r="B860" s="174" t="s">
        <v>1566</v>
      </c>
      <c r="C860" s="159"/>
    </row>
    <row r="861" spans="1:3">
      <c r="A861" s="157" t="s">
        <v>1567</v>
      </c>
      <c r="B861" s="174" t="s">
        <v>1501</v>
      </c>
      <c r="C861" s="159"/>
    </row>
    <row r="862" spans="1:3">
      <c r="A862" s="157" t="s">
        <v>1568</v>
      </c>
      <c r="B862" s="174" t="s">
        <v>1569</v>
      </c>
      <c r="C862" s="159">
        <v>931</v>
      </c>
    </row>
    <row r="863" spans="1:3">
      <c r="A863" s="154" t="s">
        <v>1570</v>
      </c>
      <c r="B863" s="173" t="s">
        <v>1571</v>
      </c>
      <c r="C863" s="156">
        <f>SUM(C864:C890)</f>
        <v>13599</v>
      </c>
    </row>
    <row r="864" spans="1:3">
      <c r="A864" s="157" t="s">
        <v>1572</v>
      </c>
      <c r="B864" s="174" t="s">
        <v>69</v>
      </c>
      <c r="C864" s="159">
        <v>450</v>
      </c>
    </row>
    <row r="865" spans="1:3">
      <c r="A865" s="157" t="s">
        <v>1573</v>
      </c>
      <c r="B865" s="174" t="s">
        <v>71</v>
      </c>
      <c r="C865" s="159"/>
    </row>
    <row r="866" spans="1:3">
      <c r="A866" s="157" t="s">
        <v>1574</v>
      </c>
      <c r="B866" s="174" t="s">
        <v>73</v>
      </c>
      <c r="C866" s="159"/>
    </row>
    <row r="867" spans="1:3">
      <c r="A867" s="157" t="s">
        <v>1575</v>
      </c>
      <c r="B867" s="174" t="s">
        <v>1576</v>
      </c>
      <c r="C867" s="159">
        <v>1000</v>
      </c>
    </row>
    <row r="868" spans="1:3">
      <c r="A868" s="157" t="s">
        <v>1577</v>
      </c>
      <c r="B868" s="174" t="s">
        <v>1578</v>
      </c>
      <c r="C868" s="159"/>
    </row>
    <row r="869" spans="1:3">
      <c r="A869" s="157" t="s">
        <v>1579</v>
      </c>
      <c r="B869" s="174" t="s">
        <v>1580</v>
      </c>
      <c r="C869" s="159">
        <v>563</v>
      </c>
    </row>
    <row r="870" spans="1:3">
      <c r="A870" s="157" t="s">
        <v>1581</v>
      </c>
      <c r="B870" s="174" t="s">
        <v>1582</v>
      </c>
      <c r="C870" s="159"/>
    </row>
    <row r="871" spans="1:3">
      <c r="A871" s="157" t="s">
        <v>1583</v>
      </c>
      <c r="B871" s="174" t="s">
        <v>1584</v>
      </c>
      <c r="C871" s="159"/>
    </row>
    <row r="872" spans="1:3">
      <c r="A872" s="157" t="s">
        <v>1585</v>
      </c>
      <c r="B872" s="174" t="s">
        <v>1586</v>
      </c>
      <c r="C872" s="159"/>
    </row>
    <row r="873" spans="1:3">
      <c r="A873" s="157" t="s">
        <v>1587</v>
      </c>
      <c r="B873" s="174" t="s">
        <v>1588</v>
      </c>
      <c r="C873" s="159"/>
    </row>
    <row r="874" spans="1:3">
      <c r="A874" s="157" t="s">
        <v>1589</v>
      </c>
      <c r="B874" s="174" t="s">
        <v>1590</v>
      </c>
      <c r="C874" s="159">
        <v>214</v>
      </c>
    </row>
    <row r="875" spans="1:3">
      <c r="A875" s="157" t="s">
        <v>1591</v>
      </c>
      <c r="B875" s="174" t="s">
        <v>1592</v>
      </c>
      <c r="C875" s="159"/>
    </row>
    <row r="876" spans="1:3">
      <c r="A876" s="157" t="s">
        <v>1593</v>
      </c>
      <c r="B876" s="174" t="s">
        <v>1594</v>
      </c>
      <c r="C876" s="159"/>
    </row>
    <row r="877" spans="1:3">
      <c r="A877" s="157" t="s">
        <v>1595</v>
      </c>
      <c r="B877" s="174" t="s">
        <v>1596</v>
      </c>
      <c r="C877" s="159">
        <v>67</v>
      </c>
    </row>
    <row r="878" spans="1:3">
      <c r="A878" s="157" t="s">
        <v>1597</v>
      </c>
      <c r="B878" s="174" t="s">
        <v>1598</v>
      </c>
      <c r="C878" s="159"/>
    </row>
    <row r="879" spans="1:3">
      <c r="A879" s="157" t="s">
        <v>1599</v>
      </c>
      <c r="B879" s="174" t="s">
        <v>1600</v>
      </c>
      <c r="C879" s="159">
        <v>1455</v>
      </c>
    </row>
    <row r="880" spans="1:3">
      <c r="A880" s="157" t="s">
        <v>1601</v>
      </c>
      <c r="B880" s="174" t="s">
        <v>1602</v>
      </c>
      <c r="C880" s="159"/>
    </row>
    <row r="881" spans="1:3">
      <c r="A881" s="157" t="s">
        <v>1603</v>
      </c>
      <c r="B881" s="174" t="s">
        <v>1604</v>
      </c>
      <c r="C881" s="159"/>
    </row>
    <row r="882" spans="1:3">
      <c r="A882" s="157" t="s">
        <v>1605</v>
      </c>
      <c r="B882" s="174" t="s">
        <v>1606</v>
      </c>
      <c r="C882" s="159">
        <v>7503</v>
      </c>
    </row>
    <row r="883" spans="1:3">
      <c r="A883" s="157" t="s">
        <v>1607</v>
      </c>
      <c r="B883" s="174" t="s">
        <v>1608</v>
      </c>
      <c r="C883" s="159">
        <v>1949</v>
      </c>
    </row>
    <row r="884" spans="1:3">
      <c r="A884" s="157" t="s">
        <v>1609</v>
      </c>
      <c r="B884" s="174" t="s">
        <v>1610</v>
      </c>
      <c r="C884" s="159"/>
    </row>
    <row r="885" spans="1:3">
      <c r="A885" s="157" t="s">
        <v>1611</v>
      </c>
      <c r="B885" s="174" t="s">
        <v>1558</v>
      </c>
      <c r="C885" s="159"/>
    </row>
    <row r="886" spans="1:3">
      <c r="A886" s="157" t="s">
        <v>1612</v>
      </c>
      <c r="B886" s="174" t="s">
        <v>1613</v>
      </c>
      <c r="C886" s="159"/>
    </row>
    <row r="887" spans="1:3">
      <c r="A887" s="157" t="s">
        <v>1614</v>
      </c>
      <c r="B887" s="174" t="s">
        <v>1615</v>
      </c>
      <c r="C887" s="159">
        <v>398</v>
      </c>
    </row>
    <row r="888" spans="1:3">
      <c r="A888" s="157" t="s">
        <v>1616</v>
      </c>
      <c r="B888" s="174" t="s">
        <v>1617</v>
      </c>
      <c r="C888" s="159"/>
    </row>
    <row r="889" spans="1:3">
      <c r="A889" s="157" t="s">
        <v>1618</v>
      </c>
      <c r="B889" s="174" t="s">
        <v>1619</v>
      </c>
      <c r="C889" s="159"/>
    </row>
    <row r="890" spans="1:3">
      <c r="A890" s="157" t="s">
        <v>1620</v>
      </c>
      <c r="B890" s="174" t="s">
        <v>1621</v>
      </c>
      <c r="C890" s="159"/>
    </row>
    <row r="891" spans="1:3">
      <c r="A891" s="154" t="s">
        <v>1622</v>
      </c>
      <c r="B891" s="173" t="s">
        <v>1623</v>
      </c>
      <c r="C891" s="156">
        <f>SUM(C892:C901)</f>
        <v>5355</v>
      </c>
    </row>
    <row r="892" spans="1:3">
      <c r="A892" s="157" t="s">
        <v>1624</v>
      </c>
      <c r="B892" s="174" t="s">
        <v>69</v>
      </c>
      <c r="C892" s="159">
        <v>150</v>
      </c>
    </row>
    <row r="893" spans="1:3">
      <c r="A893" s="157" t="s">
        <v>1625</v>
      </c>
      <c r="B893" s="174" t="s">
        <v>71</v>
      </c>
      <c r="C893" s="159"/>
    </row>
    <row r="894" spans="1:3">
      <c r="A894" s="157" t="s">
        <v>1626</v>
      </c>
      <c r="B894" s="174" t="s">
        <v>73</v>
      </c>
      <c r="C894" s="159"/>
    </row>
    <row r="895" spans="1:3">
      <c r="A895" s="157" t="s">
        <v>1627</v>
      </c>
      <c r="B895" s="174" t="s">
        <v>1628</v>
      </c>
      <c r="C895" s="159"/>
    </row>
    <row r="896" spans="1:3">
      <c r="A896" s="157" t="s">
        <v>1629</v>
      </c>
      <c r="B896" s="174" t="s">
        <v>1630</v>
      </c>
      <c r="C896" s="159">
        <v>3646</v>
      </c>
    </row>
    <row r="897" spans="1:3">
      <c r="A897" s="157" t="s">
        <v>1631</v>
      </c>
      <c r="B897" s="174" t="s">
        <v>1632</v>
      </c>
      <c r="C897" s="159">
        <v>1379</v>
      </c>
    </row>
    <row r="898" spans="1:3">
      <c r="A898" s="157" t="s">
        <v>1633</v>
      </c>
      <c r="B898" s="174" t="s">
        <v>1634</v>
      </c>
      <c r="C898" s="159"/>
    </row>
    <row r="899" spans="1:3">
      <c r="A899" s="157" t="s">
        <v>1635</v>
      </c>
      <c r="B899" s="174" t="s">
        <v>1636</v>
      </c>
      <c r="C899" s="159"/>
    </row>
    <row r="900" spans="1:3">
      <c r="A900" s="157" t="s">
        <v>1637</v>
      </c>
      <c r="B900" s="174" t="s">
        <v>87</v>
      </c>
      <c r="C900" s="159">
        <v>80</v>
      </c>
    </row>
    <row r="901" spans="1:3">
      <c r="A901" s="157" t="s">
        <v>1638</v>
      </c>
      <c r="B901" s="174" t="s">
        <v>1639</v>
      </c>
      <c r="C901" s="159">
        <v>100</v>
      </c>
    </row>
    <row r="902" spans="1:3">
      <c r="A902" s="154" t="s">
        <v>1640</v>
      </c>
      <c r="B902" s="173" t="s">
        <v>1641</v>
      </c>
      <c r="C902" s="156">
        <f>SUM(C903:C908)</f>
        <v>426</v>
      </c>
    </row>
    <row r="903" spans="1:3">
      <c r="A903" s="157" t="s">
        <v>1642</v>
      </c>
      <c r="B903" s="174" t="s">
        <v>1643</v>
      </c>
      <c r="C903" s="159">
        <v>426</v>
      </c>
    </row>
    <row r="904" spans="1:3">
      <c r="A904" s="157" t="s">
        <v>1644</v>
      </c>
      <c r="B904" s="174" t="s">
        <v>1645</v>
      </c>
      <c r="C904" s="159"/>
    </row>
    <row r="905" spans="1:3">
      <c r="A905" s="157" t="s">
        <v>1646</v>
      </c>
      <c r="B905" s="174" t="s">
        <v>1647</v>
      </c>
      <c r="C905" s="159"/>
    </row>
    <row r="906" spans="1:3">
      <c r="A906" s="157" t="s">
        <v>1648</v>
      </c>
      <c r="B906" s="174" t="s">
        <v>1649</v>
      </c>
      <c r="C906" s="159"/>
    </row>
    <row r="907" spans="1:3">
      <c r="A907" s="157" t="s">
        <v>1650</v>
      </c>
      <c r="B907" s="174" t="s">
        <v>1651</v>
      </c>
      <c r="C907" s="159"/>
    </row>
    <row r="908" spans="1:3">
      <c r="A908" s="157" t="s">
        <v>1652</v>
      </c>
      <c r="B908" s="174" t="s">
        <v>1653</v>
      </c>
      <c r="C908" s="159"/>
    </row>
    <row r="909" spans="1:3">
      <c r="A909" s="154" t="s">
        <v>1654</v>
      </c>
      <c r="B909" s="173" t="s">
        <v>1655</v>
      </c>
      <c r="C909" s="156">
        <f>SUM(C910:C914)</f>
        <v>300</v>
      </c>
    </row>
    <row r="910" spans="1:3">
      <c r="A910" s="157" t="s">
        <v>1656</v>
      </c>
      <c r="B910" s="174" t="s">
        <v>1657</v>
      </c>
      <c r="C910" s="159"/>
    </row>
    <row r="911" spans="1:3">
      <c r="A911" s="157" t="s">
        <v>1658</v>
      </c>
      <c r="B911" s="174" t="s">
        <v>1659</v>
      </c>
      <c r="C911" s="159"/>
    </row>
    <row r="912" spans="1:3">
      <c r="A912" s="157" t="s">
        <v>1660</v>
      </c>
      <c r="B912" s="174" t="s">
        <v>1661</v>
      </c>
      <c r="C912" s="159">
        <v>300</v>
      </c>
    </row>
    <row r="913" spans="1:3">
      <c r="A913" s="157" t="s">
        <v>1662</v>
      </c>
      <c r="B913" s="174" t="s">
        <v>1663</v>
      </c>
      <c r="C913" s="159"/>
    </row>
    <row r="914" spans="1:3">
      <c r="A914" s="157" t="s">
        <v>1664</v>
      </c>
      <c r="B914" s="174" t="s">
        <v>1665</v>
      </c>
      <c r="C914" s="159"/>
    </row>
    <row r="915" spans="1:3">
      <c r="A915" s="154" t="s">
        <v>1666</v>
      </c>
      <c r="B915" s="173" t="s">
        <v>1667</v>
      </c>
      <c r="C915" s="156">
        <f>SUM(C916:C917)</f>
        <v>0</v>
      </c>
    </row>
    <row r="916" spans="1:3">
      <c r="A916" s="157" t="s">
        <v>1668</v>
      </c>
      <c r="B916" s="174" t="s">
        <v>1669</v>
      </c>
      <c r="C916" s="159"/>
    </row>
    <row r="917" spans="1:3">
      <c r="A917" s="157" t="s">
        <v>1670</v>
      </c>
      <c r="B917" s="174" t="s">
        <v>1671</v>
      </c>
      <c r="C917" s="159"/>
    </row>
    <row r="918" spans="1:3">
      <c r="A918" s="154" t="s">
        <v>1672</v>
      </c>
      <c r="B918" s="173" t="s">
        <v>1673</v>
      </c>
      <c r="C918" s="156">
        <f>SUM(C919:C920)</f>
        <v>13</v>
      </c>
    </row>
    <row r="919" spans="1:3">
      <c r="A919" s="157" t="s">
        <v>1674</v>
      </c>
      <c r="B919" s="174" t="s">
        <v>1675</v>
      </c>
      <c r="C919" s="159"/>
    </row>
    <row r="920" spans="1:3">
      <c r="A920" s="157" t="s">
        <v>1676</v>
      </c>
      <c r="B920" s="174" t="s">
        <v>1677</v>
      </c>
      <c r="C920" s="159">
        <v>13</v>
      </c>
    </row>
    <row r="921" spans="1:3">
      <c r="A921" s="151" t="s">
        <v>1678</v>
      </c>
      <c r="B921" s="175" t="s">
        <v>1679</v>
      </c>
      <c r="C921" s="153">
        <f>SUM(C922,C944,C954,C964,C971,C976)</f>
        <v>8611</v>
      </c>
    </row>
    <row r="922" spans="1:3">
      <c r="A922" s="154" t="s">
        <v>1680</v>
      </c>
      <c r="B922" s="173" t="s">
        <v>1681</v>
      </c>
      <c r="C922" s="156">
        <f>SUM(C923:C943)</f>
        <v>8311</v>
      </c>
    </row>
    <row r="923" spans="1:3">
      <c r="A923" s="157" t="s">
        <v>1682</v>
      </c>
      <c r="B923" s="174" t="s">
        <v>69</v>
      </c>
      <c r="C923" s="159">
        <v>193</v>
      </c>
    </row>
    <row r="924" spans="1:3">
      <c r="A924" s="157" t="s">
        <v>1683</v>
      </c>
      <c r="B924" s="174" t="s">
        <v>71</v>
      </c>
      <c r="C924" s="159"/>
    </row>
    <row r="925" spans="1:3">
      <c r="A925" s="157" t="s">
        <v>1684</v>
      </c>
      <c r="B925" s="174" t="s">
        <v>73</v>
      </c>
      <c r="C925" s="159"/>
    </row>
    <row r="926" spans="1:3">
      <c r="A926" s="157" t="s">
        <v>1685</v>
      </c>
      <c r="B926" s="174" t="s">
        <v>1686</v>
      </c>
      <c r="C926" s="159">
        <v>1500</v>
      </c>
    </row>
    <row r="927" spans="1:3">
      <c r="A927" s="157" t="s">
        <v>1687</v>
      </c>
      <c r="B927" s="174" t="s">
        <v>1688</v>
      </c>
      <c r="C927" s="159">
        <v>1300</v>
      </c>
    </row>
    <row r="928" spans="1:3">
      <c r="A928" s="157" t="s">
        <v>1689</v>
      </c>
      <c r="B928" s="174" t="s">
        <v>1690</v>
      </c>
      <c r="C928" s="159"/>
    </row>
    <row r="929" spans="1:3">
      <c r="A929" s="157" t="s">
        <v>1691</v>
      </c>
      <c r="B929" s="174" t="s">
        <v>1692</v>
      </c>
      <c r="C929" s="159">
        <v>222</v>
      </c>
    </row>
    <row r="930" spans="1:3">
      <c r="A930" s="157" t="s">
        <v>1693</v>
      </c>
      <c r="B930" s="174" t="s">
        <v>1694</v>
      </c>
      <c r="C930" s="159"/>
    </row>
    <row r="931" spans="1:3">
      <c r="A931" s="157" t="s">
        <v>1695</v>
      </c>
      <c r="B931" s="174" t="s">
        <v>1696</v>
      </c>
      <c r="C931" s="159">
        <v>2498</v>
      </c>
    </row>
    <row r="932" spans="1:3">
      <c r="A932" s="157" t="s">
        <v>1697</v>
      </c>
      <c r="B932" s="174" t="s">
        <v>1698</v>
      </c>
      <c r="C932" s="159"/>
    </row>
    <row r="933" spans="1:3">
      <c r="A933" s="157" t="s">
        <v>1699</v>
      </c>
      <c r="B933" s="174" t="s">
        <v>1700</v>
      </c>
      <c r="C933" s="159"/>
    </row>
    <row r="934" spans="1:3">
      <c r="A934" s="157" t="s">
        <v>1701</v>
      </c>
      <c r="B934" s="174" t="s">
        <v>1702</v>
      </c>
      <c r="C934" s="159"/>
    </row>
    <row r="935" spans="1:3">
      <c r="A935" s="157" t="s">
        <v>1703</v>
      </c>
      <c r="B935" s="174" t="s">
        <v>1704</v>
      </c>
      <c r="C935" s="159"/>
    </row>
    <row r="936" spans="1:3">
      <c r="A936" s="157" t="s">
        <v>1705</v>
      </c>
      <c r="B936" s="174" t="s">
        <v>1706</v>
      </c>
      <c r="C936" s="159"/>
    </row>
    <row r="937" spans="1:3">
      <c r="A937" s="157" t="s">
        <v>1707</v>
      </c>
      <c r="B937" s="174" t="s">
        <v>1708</v>
      </c>
      <c r="C937" s="159"/>
    </row>
    <row r="938" spans="1:3">
      <c r="A938" s="157" t="s">
        <v>1709</v>
      </c>
      <c r="B938" s="174" t="s">
        <v>1710</v>
      </c>
      <c r="C938" s="159"/>
    </row>
    <row r="939" spans="1:3">
      <c r="A939" s="157" t="s">
        <v>1711</v>
      </c>
      <c r="B939" s="174" t="s">
        <v>1712</v>
      </c>
      <c r="C939" s="159">
        <v>8</v>
      </c>
    </row>
    <row r="940" spans="1:3">
      <c r="A940" s="157" t="s">
        <v>1713</v>
      </c>
      <c r="B940" s="174" t="s">
        <v>1714</v>
      </c>
      <c r="C940" s="159"/>
    </row>
    <row r="941" spans="1:3">
      <c r="A941" s="157" t="s">
        <v>1715</v>
      </c>
      <c r="B941" s="174" t="s">
        <v>1716</v>
      </c>
      <c r="C941" s="159"/>
    </row>
    <row r="942" spans="1:3">
      <c r="A942" s="157" t="s">
        <v>1717</v>
      </c>
      <c r="B942" s="174" t="s">
        <v>1718</v>
      </c>
      <c r="C942" s="159"/>
    </row>
    <row r="943" spans="1:3">
      <c r="A943" s="157" t="s">
        <v>1719</v>
      </c>
      <c r="B943" s="174" t="s">
        <v>1720</v>
      </c>
      <c r="C943" s="159">
        <v>2590</v>
      </c>
    </row>
    <row r="944" spans="1:3">
      <c r="A944" s="154" t="s">
        <v>1721</v>
      </c>
      <c r="B944" s="173" t="s">
        <v>1722</v>
      </c>
      <c r="C944" s="156">
        <f>SUM(C945:C953)</f>
        <v>0</v>
      </c>
    </row>
    <row r="945" spans="1:3">
      <c r="A945" s="157" t="s">
        <v>1723</v>
      </c>
      <c r="B945" s="174" t="s">
        <v>69</v>
      </c>
      <c r="C945" s="159"/>
    </row>
    <row r="946" spans="1:3">
      <c r="A946" s="157" t="s">
        <v>1724</v>
      </c>
      <c r="B946" s="174" t="s">
        <v>71</v>
      </c>
      <c r="C946" s="159"/>
    </row>
    <row r="947" spans="1:3">
      <c r="A947" s="157" t="s">
        <v>1725</v>
      </c>
      <c r="B947" s="174" t="s">
        <v>73</v>
      </c>
      <c r="C947" s="159"/>
    </row>
    <row r="948" spans="1:3">
      <c r="A948" s="157" t="s">
        <v>1726</v>
      </c>
      <c r="B948" s="174" t="s">
        <v>1727</v>
      </c>
      <c r="C948" s="159"/>
    </row>
    <row r="949" spans="1:3">
      <c r="A949" s="157" t="s">
        <v>1728</v>
      </c>
      <c r="B949" s="174" t="s">
        <v>1729</v>
      </c>
      <c r="C949" s="159"/>
    </row>
    <row r="950" spans="1:3">
      <c r="A950" s="157" t="s">
        <v>1730</v>
      </c>
      <c r="B950" s="174" t="s">
        <v>1731</v>
      </c>
      <c r="C950" s="159"/>
    </row>
    <row r="951" spans="1:3">
      <c r="A951" s="157" t="s">
        <v>1732</v>
      </c>
      <c r="B951" s="174" t="s">
        <v>1733</v>
      </c>
      <c r="C951" s="159"/>
    </row>
    <row r="952" spans="1:3">
      <c r="A952" s="157" t="s">
        <v>1734</v>
      </c>
      <c r="B952" s="174" t="s">
        <v>1735</v>
      </c>
      <c r="C952" s="159"/>
    </row>
    <row r="953" spans="1:3">
      <c r="A953" s="157" t="s">
        <v>1736</v>
      </c>
      <c r="B953" s="174" t="s">
        <v>1737</v>
      </c>
      <c r="C953" s="159"/>
    </row>
    <row r="954" spans="1:3">
      <c r="A954" s="154" t="s">
        <v>1738</v>
      </c>
      <c r="B954" s="173" t="s">
        <v>1739</v>
      </c>
      <c r="C954" s="156">
        <f>SUM(C955:C963)</f>
        <v>0</v>
      </c>
    </row>
    <row r="955" spans="1:3">
      <c r="A955" s="157" t="s">
        <v>1740</v>
      </c>
      <c r="B955" s="174" t="s">
        <v>69</v>
      </c>
      <c r="C955" s="159"/>
    </row>
    <row r="956" spans="1:3">
      <c r="A956" s="157" t="s">
        <v>1741</v>
      </c>
      <c r="B956" s="174" t="s">
        <v>71</v>
      </c>
      <c r="C956" s="159"/>
    </row>
    <row r="957" spans="1:3">
      <c r="A957" s="157" t="s">
        <v>1742</v>
      </c>
      <c r="B957" s="174" t="s">
        <v>73</v>
      </c>
      <c r="C957" s="159"/>
    </row>
    <row r="958" spans="1:3">
      <c r="A958" s="157" t="s">
        <v>1743</v>
      </c>
      <c r="B958" s="174" t="s">
        <v>1744</v>
      </c>
      <c r="C958" s="159"/>
    </row>
    <row r="959" spans="1:3">
      <c r="A959" s="157" t="s">
        <v>1745</v>
      </c>
      <c r="B959" s="174" t="s">
        <v>1746</v>
      </c>
      <c r="C959" s="159"/>
    </row>
    <row r="960" spans="1:3">
      <c r="A960" s="157" t="s">
        <v>1747</v>
      </c>
      <c r="B960" s="174" t="s">
        <v>1748</v>
      </c>
      <c r="C960" s="159"/>
    </row>
    <row r="961" spans="1:3">
      <c r="A961" s="157" t="s">
        <v>1749</v>
      </c>
      <c r="B961" s="174" t="s">
        <v>1750</v>
      </c>
      <c r="C961" s="159"/>
    </row>
    <row r="962" spans="1:3">
      <c r="A962" s="157" t="s">
        <v>1751</v>
      </c>
      <c r="B962" s="174" t="s">
        <v>1752</v>
      </c>
      <c r="C962" s="159"/>
    </row>
    <row r="963" spans="1:3">
      <c r="A963" s="157" t="s">
        <v>1753</v>
      </c>
      <c r="B963" s="174" t="s">
        <v>1754</v>
      </c>
      <c r="C963" s="159"/>
    </row>
    <row r="964" spans="1:3">
      <c r="A964" s="154" t="s">
        <v>1755</v>
      </c>
      <c r="B964" s="173" t="s">
        <v>1756</v>
      </c>
      <c r="C964" s="156">
        <f>SUM(C965:C970)</f>
        <v>0</v>
      </c>
    </row>
    <row r="965" spans="1:3">
      <c r="A965" s="157" t="s">
        <v>1757</v>
      </c>
      <c r="B965" s="174" t="s">
        <v>69</v>
      </c>
      <c r="C965" s="159"/>
    </row>
    <row r="966" spans="1:3">
      <c r="A966" s="157" t="s">
        <v>1758</v>
      </c>
      <c r="B966" s="174" t="s">
        <v>71</v>
      </c>
      <c r="C966" s="159"/>
    </row>
    <row r="967" spans="1:3">
      <c r="A967" s="157" t="s">
        <v>1759</v>
      </c>
      <c r="B967" s="174" t="s">
        <v>73</v>
      </c>
      <c r="C967" s="159"/>
    </row>
    <row r="968" spans="1:3">
      <c r="A968" s="157" t="s">
        <v>1760</v>
      </c>
      <c r="B968" s="174" t="s">
        <v>1735</v>
      </c>
      <c r="C968" s="159"/>
    </row>
    <row r="969" spans="1:3">
      <c r="A969" s="157" t="s">
        <v>1761</v>
      </c>
      <c r="B969" s="174" t="s">
        <v>1762</v>
      </c>
      <c r="C969" s="159"/>
    </row>
    <row r="970" spans="1:3">
      <c r="A970" s="157" t="s">
        <v>1763</v>
      </c>
      <c r="B970" s="174" t="s">
        <v>1764</v>
      </c>
      <c r="C970" s="159"/>
    </row>
    <row r="971" spans="1:3">
      <c r="A971" s="154" t="s">
        <v>1765</v>
      </c>
      <c r="B971" s="173" t="s">
        <v>1766</v>
      </c>
      <c r="C971" s="156">
        <f>SUM(C972:C975)</f>
        <v>0</v>
      </c>
    </row>
    <row r="972" spans="1:3">
      <c r="A972" s="157" t="s">
        <v>1767</v>
      </c>
      <c r="B972" s="174" t="s">
        <v>1768</v>
      </c>
      <c r="C972" s="159"/>
    </row>
    <row r="973" spans="1:3">
      <c r="A973" s="157" t="s">
        <v>1769</v>
      </c>
      <c r="B973" s="174" t="s">
        <v>1770</v>
      </c>
      <c r="C973" s="159"/>
    </row>
    <row r="974" spans="1:3">
      <c r="A974" s="157" t="s">
        <v>1771</v>
      </c>
      <c r="B974" s="174" t="s">
        <v>1772</v>
      </c>
      <c r="C974" s="159"/>
    </row>
    <row r="975" spans="1:3">
      <c r="A975" s="157" t="s">
        <v>1773</v>
      </c>
      <c r="B975" s="174" t="s">
        <v>1774</v>
      </c>
      <c r="C975" s="159"/>
    </row>
    <row r="976" spans="1:3">
      <c r="A976" s="154" t="s">
        <v>1775</v>
      </c>
      <c r="B976" s="173" t="s">
        <v>1776</v>
      </c>
      <c r="C976" s="156">
        <f>SUM(C977:C978)</f>
        <v>300</v>
      </c>
    </row>
    <row r="977" spans="1:3">
      <c r="A977" s="157" t="s">
        <v>1777</v>
      </c>
      <c r="B977" s="174" t="s">
        <v>1778</v>
      </c>
      <c r="C977" s="159"/>
    </row>
    <row r="978" spans="1:3">
      <c r="A978" s="157" t="s">
        <v>1779</v>
      </c>
      <c r="B978" s="174" t="s">
        <v>1780</v>
      </c>
      <c r="C978" s="159">
        <v>300</v>
      </c>
    </row>
    <row r="979" spans="1:3">
      <c r="A979" s="151" t="s">
        <v>1781</v>
      </c>
      <c r="B979" s="175" t="s">
        <v>1782</v>
      </c>
      <c r="C979" s="153">
        <f>SUM(C980,C990,C1006,C1011,C1022,C1029,C1037)</f>
        <v>388</v>
      </c>
    </row>
    <row r="980" spans="1:3">
      <c r="A980" s="154" t="s">
        <v>1783</v>
      </c>
      <c r="B980" s="173" t="s">
        <v>1784</v>
      </c>
      <c r="C980" s="156">
        <f>SUM(C981:C989)</f>
        <v>60</v>
      </c>
    </row>
    <row r="981" spans="1:3">
      <c r="A981" s="157" t="s">
        <v>1785</v>
      </c>
      <c r="B981" s="174" t="s">
        <v>69</v>
      </c>
      <c r="C981" s="159">
        <v>60</v>
      </c>
    </row>
    <row r="982" spans="1:3">
      <c r="A982" s="157" t="s">
        <v>1786</v>
      </c>
      <c r="B982" s="174" t="s">
        <v>71</v>
      </c>
      <c r="C982" s="159"/>
    </row>
    <row r="983" spans="1:3">
      <c r="A983" s="157" t="s">
        <v>1787</v>
      </c>
      <c r="B983" s="174" t="s">
        <v>73</v>
      </c>
      <c r="C983" s="159"/>
    </row>
    <row r="984" spans="1:3">
      <c r="A984" s="157" t="s">
        <v>1788</v>
      </c>
      <c r="B984" s="174" t="s">
        <v>1789</v>
      </c>
      <c r="C984" s="159"/>
    </row>
    <row r="985" spans="1:3">
      <c r="A985" s="157" t="s">
        <v>1790</v>
      </c>
      <c r="B985" s="174" t="s">
        <v>1791</v>
      </c>
      <c r="C985" s="159"/>
    </row>
    <row r="986" spans="1:3">
      <c r="A986" s="157" t="s">
        <v>1792</v>
      </c>
      <c r="B986" s="174" t="s">
        <v>1793</v>
      </c>
      <c r="C986" s="159"/>
    </row>
    <row r="987" spans="1:3">
      <c r="A987" s="157" t="s">
        <v>1794</v>
      </c>
      <c r="B987" s="174" t="s">
        <v>1795</v>
      </c>
      <c r="C987" s="159"/>
    </row>
    <row r="988" spans="1:3">
      <c r="A988" s="157" t="s">
        <v>1796</v>
      </c>
      <c r="B988" s="174" t="s">
        <v>1797</v>
      </c>
      <c r="C988" s="159"/>
    </row>
    <row r="989" spans="1:3">
      <c r="A989" s="157" t="s">
        <v>1798</v>
      </c>
      <c r="B989" s="174" t="s">
        <v>1799</v>
      </c>
      <c r="C989" s="159"/>
    </row>
    <row r="990" spans="1:3">
      <c r="A990" s="154" t="s">
        <v>1800</v>
      </c>
      <c r="B990" s="173" t="s">
        <v>1801</v>
      </c>
      <c r="C990" s="156">
        <f>SUM(C991:C1005)</f>
        <v>0</v>
      </c>
    </row>
    <row r="991" spans="1:3">
      <c r="A991" s="157" t="s">
        <v>1802</v>
      </c>
      <c r="B991" s="174" t="s">
        <v>69</v>
      </c>
      <c r="C991" s="159"/>
    </row>
    <row r="992" spans="1:3">
      <c r="A992" s="157" t="s">
        <v>1803</v>
      </c>
      <c r="B992" s="174" t="s">
        <v>71</v>
      </c>
      <c r="C992" s="159"/>
    </row>
    <row r="993" spans="1:3">
      <c r="A993" s="157" t="s">
        <v>1804</v>
      </c>
      <c r="B993" s="174" t="s">
        <v>73</v>
      </c>
      <c r="C993" s="159"/>
    </row>
    <row r="994" spans="1:3">
      <c r="A994" s="157" t="s">
        <v>1805</v>
      </c>
      <c r="B994" s="174" t="s">
        <v>1806</v>
      </c>
      <c r="C994" s="159"/>
    </row>
    <row r="995" spans="1:3">
      <c r="A995" s="157" t="s">
        <v>1807</v>
      </c>
      <c r="B995" s="174" t="s">
        <v>1808</v>
      </c>
      <c r="C995" s="159"/>
    </row>
    <row r="996" spans="1:3">
      <c r="A996" s="157" t="s">
        <v>1809</v>
      </c>
      <c r="B996" s="174" t="s">
        <v>1810</v>
      </c>
      <c r="C996" s="159"/>
    </row>
    <row r="997" spans="1:3">
      <c r="A997" s="157" t="s">
        <v>1811</v>
      </c>
      <c r="B997" s="174" t="s">
        <v>1812</v>
      </c>
      <c r="C997" s="159"/>
    </row>
    <row r="998" spans="1:3">
      <c r="A998" s="157" t="s">
        <v>1813</v>
      </c>
      <c r="B998" s="174" t="s">
        <v>1814</v>
      </c>
      <c r="C998" s="159"/>
    </row>
    <row r="999" spans="1:3">
      <c r="A999" s="157" t="s">
        <v>1815</v>
      </c>
      <c r="B999" s="174" t="s">
        <v>1816</v>
      </c>
      <c r="C999" s="159"/>
    </row>
    <row r="1000" spans="1:3">
      <c r="A1000" s="157" t="s">
        <v>1817</v>
      </c>
      <c r="B1000" s="174" t="s">
        <v>1818</v>
      </c>
      <c r="C1000" s="159"/>
    </row>
    <row r="1001" spans="1:3">
      <c r="A1001" s="157" t="s">
        <v>1819</v>
      </c>
      <c r="B1001" s="174" t="s">
        <v>1820</v>
      </c>
      <c r="C1001" s="159"/>
    </row>
    <row r="1002" spans="1:3">
      <c r="A1002" s="157" t="s">
        <v>1821</v>
      </c>
      <c r="B1002" s="174" t="s">
        <v>1822</v>
      </c>
      <c r="C1002" s="159"/>
    </row>
    <row r="1003" spans="1:3">
      <c r="A1003" s="157" t="s">
        <v>1823</v>
      </c>
      <c r="B1003" s="174" t="s">
        <v>1824</v>
      </c>
      <c r="C1003" s="159"/>
    </row>
    <row r="1004" spans="1:3">
      <c r="A1004" s="157" t="s">
        <v>1825</v>
      </c>
      <c r="B1004" s="174" t="s">
        <v>1826</v>
      </c>
      <c r="C1004" s="159"/>
    </row>
    <row r="1005" spans="1:3">
      <c r="A1005" s="157" t="s">
        <v>1827</v>
      </c>
      <c r="B1005" s="174" t="s">
        <v>1828</v>
      </c>
      <c r="C1005" s="159"/>
    </row>
    <row r="1006" spans="1:3">
      <c r="A1006" s="154" t="s">
        <v>1829</v>
      </c>
      <c r="B1006" s="173" t="s">
        <v>1830</v>
      </c>
      <c r="C1006" s="156">
        <f>SUM(C1007:C1010)</f>
        <v>0</v>
      </c>
    </row>
    <row r="1007" spans="1:3">
      <c r="A1007" s="157" t="s">
        <v>1831</v>
      </c>
      <c r="B1007" s="174" t="s">
        <v>69</v>
      </c>
      <c r="C1007" s="159"/>
    </row>
    <row r="1008" spans="1:3">
      <c r="A1008" s="157" t="s">
        <v>1832</v>
      </c>
      <c r="B1008" s="174" t="s">
        <v>71</v>
      </c>
      <c r="C1008" s="159"/>
    </row>
    <row r="1009" spans="1:3">
      <c r="A1009" s="157" t="s">
        <v>1833</v>
      </c>
      <c r="B1009" s="174" t="s">
        <v>73</v>
      </c>
      <c r="C1009" s="159"/>
    </row>
    <row r="1010" spans="1:3">
      <c r="A1010" s="157" t="s">
        <v>1834</v>
      </c>
      <c r="B1010" s="174" t="s">
        <v>1835</v>
      </c>
      <c r="C1010" s="159"/>
    </row>
    <row r="1011" spans="1:3">
      <c r="A1011" s="154" t="s">
        <v>1836</v>
      </c>
      <c r="B1011" s="173" t="s">
        <v>1837</v>
      </c>
      <c r="C1011" s="156">
        <f>SUM(C1012:C1021)</f>
        <v>328</v>
      </c>
    </row>
    <row r="1012" spans="1:3">
      <c r="A1012" s="157" t="s">
        <v>1838</v>
      </c>
      <c r="B1012" s="174" t="s">
        <v>69</v>
      </c>
      <c r="C1012" s="159">
        <v>250</v>
      </c>
    </row>
    <row r="1013" spans="1:3">
      <c r="A1013" s="157" t="s">
        <v>1839</v>
      </c>
      <c r="B1013" s="174" t="s">
        <v>71</v>
      </c>
      <c r="C1013" s="159"/>
    </row>
    <row r="1014" spans="1:3">
      <c r="A1014" s="157" t="s">
        <v>1840</v>
      </c>
      <c r="B1014" s="174" t="s">
        <v>73</v>
      </c>
      <c r="C1014" s="159">
        <v>20</v>
      </c>
    </row>
    <row r="1015" spans="1:3">
      <c r="A1015" s="157" t="s">
        <v>1841</v>
      </c>
      <c r="B1015" s="174" t="s">
        <v>1842</v>
      </c>
      <c r="C1015" s="159"/>
    </row>
    <row r="1016" spans="1:3">
      <c r="A1016" s="157" t="s">
        <v>1843</v>
      </c>
      <c r="B1016" s="174" t="s">
        <v>1844</v>
      </c>
      <c r="C1016" s="159"/>
    </row>
    <row r="1017" spans="1:3">
      <c r="A1017" s="157" t="s">
        <v>1845</v>
      </c>
      <c r="B1017" s="174" t="s">
        <v>1846</v>
      </c>
      <c r="C1017" s="159"/>
    </row>
    <row r="1018" spans="1:3">
      <c r="A1018" s="157" t="s">
        <v>1847</v>
      </c>
      <c r="B1018" s="174" t="s">
        <v>1848</v>
      </c>
      <c r="C1018" s="159"/>
    </row>
    <row r="1019" spans="1:3">
      <c r="A1019" s="157" t="s">
        <v>1849</v>
      </c>
      <c r="B1019" s="174" t="s">
        <v>1850</v>
      </c>
      <c r="C1019" s="159"/>
    </row>
    <row r="1020" spans="1:3">
      <c r="A1020" s="157" t="s">
        <v>1851</v>
      </c>
      <c r="B1020" s="174" t="s">
        <v>87</v>
      </c>
      <c r="C1020" s="159">
        <v>20</v>
      </c>
    </row>
    <row r="1021" spans="1:3">
      <c r="A1021" s="157" t="s">
        <v>1852</v>
      </c>
      <c r="B1021" s="174" t="s">
        <v>1853</v>
      </c>
      <c r="C1021" s="159">
        <v>38</v>
      </c>
    </row>
    <row r="1022" spans="1:3">
      <c r="A1022" s="154" t="s">
        <v>1854</v>
      </c>
      <c r="B1022" s="173" t="s">
        <v>1855</v>
      </c>
      <c r="C1022" s="156">
        <f>SUM(C1023:C1028)</f>
        <v>0</v>
      </c>
    </row>
    <row r="1023" spans="1:3">
      <c r="A1023" s="157" t="s">
        <v>1856</v>
      </c>
      <c r="B1023" s="174" t="s">
        <v>69</v>
      </c>
      <c r="C1023" s="159"/>
    </row>
    <row r="1024" spans="1:3">
      <c r="A1024" s="157" t="s">
        <v>1857</v>
      </c>
      <c r="B1024" s="174" t="s">
        <v>71</v>
      </c>
      <c r="C1024" s="159"/>
    </row>
    <row r="1025" spans="1:3">
      <c r="A1025" s="157" t="s">
        <v>1858</v>
      </c>
      <c r="B1025" s="174" t="s">
        <v>73</v>
      </c>
      <c r="C1025" s="159"/>
    </row>
    <row r="1026" spans="1:3">
      <c r="A1026" s="157" t="s">
        <v>1859</v>
      </c>
      <c r="B1026" s="174" t="s">
        <v>1860</v>
      </c>
      <c r="C1026" s="159"/>
    </row>
    <row r="1027" spans="1:3">
      <c r="A1027" s="157" t="s">
        <v>1861</v>
      </c>
      <c r="B1027" s="174" t="s">
        <v>1862</v>
      </c>
      <c r="C1027" s="159"/>
    </row>
    <row r="1028" spans="1:3">
      <c r="A1028" s="157" t="s">
        <v>1863</v>
      </c>
      <c r="B1028" s="174" t="s">
        <v>1864</v>
      </c>
      <c r="C1028" s="159"/>
    </row>
    <row r="1029" spans="1:3">
      <c r="A1029" s="154" t="s">
        <v>1865</v>
      </c>
      <c r="B1029" s="173" t="s">
        <v>1866</v>
      </c>
      <c r="C1029" s="156">
        <f>SUM(C1030:C1036)</f>
        <v>0</v>
      </c>
    </row>
    <row r="1030" spans="1:3">
      <c r="A1030" s="157" t="s">
        <v>1867</v>
      </c>
      <c r="B1030" s="174" t="s">
        <v>69</v>
      </c>
      <c r="C1030" s="159"/>
    </row>
    <row r="1031" spans="1:3">
      <c r="A1031" s="157" t="s">
        <v>1868</v>
      </c>
      <c r="B1031" s="174" t="s">
        <v>71</v>
      </c>
      <c r="C1031" s="159"/>
    </row>
    <row r="1032" spans="1:3">
      <c r="A1032" s="157" t="s">
        <v>1869</v>
      </c>
      <c r="B1032" s="174" t="s">
        <v>73</v>
      </c>
      <c r="C1032" s="159"/>
    </row>
    <row r="1033" spans="1:3">
      <c r="A1033" s="157" t="s">
        <v>1870</v>
      </c>
      <c r="B1033" s="174" t="s">
        <v>1871</v>
      </c>
      <c r="C1033" s="159"/>
    </row>
    <row r="1034" spans="1:3">
      <c r="A1034" s="157" t="s">
        <v>1872</v>
      </c>
      <c r="B1034" s="174" t="s">
        <v>1873</v>
      </c>
      <c r="C1034" s="159"/>
    </row>
    <row r="1035" spans="1:3">
      <c r="A1035" s="157" t="s">
        <v>1874</v>
      </c>
      <c r="B1035" s="174" t="s">
        <v>1875</v>
      </c>
      <c r="C1035" s="159"/>
    </row>
    <row r="1036" spans="1:3">
      <c r="A1036" s="157" t="s">
        <v>1876</v>
      </c>
      <c r="B1036" s="174" t="s">
        <v>1877</v>
      </c>
      <c r="C1036" s="159"/>
    </row>
    <row r="1037" spans="1:3">
      <c r="A1037" s="154" t="s">
        <v>1878</v>
      </c>
      <c r="B1037" s="173" t="s">
        <v>1879</v>
      </c>
      <c r="C1037" s="156">
        <f>SUM(C1038:C1042)</f>
        <v>0</v>
      </c>
    </row>
    <row r="1038" spans="1:3">
      <c r="A1038" s="157" t="s">
        <v>1880</v>
      </c>
      <c r="B1038" s="174" t="s">
        <v>1881</v>
      </c>
      <c r="C1038" s="159"/>
    </row>
    <row r="1039" spans="1:3">
      <c r="A1039" s="157" t="s">
        <v>1882</v>
      </c>
      <c r="B1039" s="174" t="s">
        <v>1883</v>
      </c>
      <c r="C1039" s="159"/>
    </row>
    <row r="1040" spans="1:3">
      <c r="A1040" s="157" t="s">
        <v>1884</v>
      </c>
      <c r="B1040" s="174" t="s">
        <v>1885</v>
      </c>
      <c r="C1040" s="159"/>
    </row>
    <row r="1041" spans="1:3">
      <c r="A1041" s="157" t="s">
        <v>1886</v>
      </c>
      <c r="B1041" s="174" t="s">
        <v>1887</v>
      </c>
      <c r="C1041" s="159"/>
    </row>
    <row r="1042" spans="1:3">
      <c r="A1042" s="157" t="s">
        <v>1888</v>
      </c>
      <c r="B1042" s="174" t="s">
        <v>1889</v>
      </c>
      <c r="C1042" s="159"/>
    </row>
    <row r="1043" spans="1:3">
      <c r="A1043" s="151" t="s">
        <v>1890</v>
      </c>
      <c r="B1043" s="175" t="s">
        <v>1891</v>
      </c>
      <c r="C1043" s="153">
        <f>SUM(C1044,C1054,C1060)</f>
        <v>2193</v>
      </c>
    </row>
    <row r="1044" spans="1:3">
      <c r="A1044" s="154" t="s">
        <v>1892</v>
      </c>
      <c r="B1044" s="173" t="s">
        <v>1893</v>
      </c>
      <c r="C1044" s="156">
        <f>SUM(C1045:C1053)</f>
        <v>893</v>
      </c>
    </row>
    <row r="1045" spans="1:3">
      <c r="A1045" s="157" t="s">
        <v>1894</v>
      </c>
      <c r="B1045" s="174" t="s">
        <v>69</v>
      </c>
      <c r="C1045" s="159">
        <v>150</v>
      </c>
    </row>
    <row r="1046" spans="1:3">
      <c r="A1046" s="157" t="s">
        <v>1895</v>
      </c>
      <c r="B1046" s="174" t="s">
        <v>71</v>
      </c>
      <c r="C1046" s="159"/>
    </row>
    <row r="1047" spans="1:3">
      <c r="A1047" s="157" t="s">
        <v>1896</v>
      </c>
      <c r="B1047" s="174" t="s">
        <v>73</v>
      </c>
      <c r="C1047" s="159"/>
    </row>
    <row r="1048" spans="1:3">
      <c r="A1048" s="157" t="s">
        <v>1897</v>
      </c>
      <c r="B1048" s="174" t="s">
        <v>1898</v>
      </c>
      <c r="C1048" s="159"/>
    </row>
    <row r="1049" spans="1:3">
      <c r="A1049" s="157" t="s">
        <v>1899</v>
      </c>
      <c r="B1049" s="174" t="s">
        <v>1900</v>
      </c>
      <c r="C1049" s="159"/>
    </row>
    <row r="1050" spans="1:3">
      <c r="A1050" s="157" t="s">
        <v>1901</v>
      </c>
      <c r="B1050" s="174" t="s">
        <v>1902</v>
      </c>
      <c r="C1050" s="159"/>
    </row>
    <row r="1051" spans="1:3">
      <c r="A1051" s="157" t="s">
        <v>1903</v>
      </c>
      <c r="B1051" s="174" t="s">
        <v>1904</v>
      </c>
      <c r="C1051" s="159"/>
    </row>
    <row r="1052" spans="1:3">
      <c r="A1052" s="157" t="s">
        <v>1905</v>
      </c>
      <c r="B1052" s="174" t="s">
        <v>87</v>
      </c>
      <c r="C1052" s="159">
        <v>673</v>
      </c>
    </row>
    <row r="1053" spans="1:3">
      <c r="A1053" s="157" t="s">
        <v>1906</v>
      </c>
      <c r="B1053" s="174" t="s">
        <v>1907</v>
      </c>
      <c r="C1053" s="159">
        <v>70</v>
      </c>
    </row>
    <row r="1054" spans="1:3">
      <c r="A1054" s="154" t="s">
        <v>1908</v>
      </c>
      <c r="B1054" s="173" t="s">
        <v>1909</v>
      </c>
      <c r="C1054" s="156">
        <f>SUM(C1055:C1059)</f>
        <v>0</v>
      </c>
    </row>
    <row r="1055" spans="1:3">
      <c r="A1055" s="157" t="s">
        <v>1910</v>
      </c>
      <c r="B1055" s="174" t="s">
        <v>69</v>
      </c>
      <c r="C1055" s="159"/>
    </row>
    <row r="1056" spans="1:3">
      <c r="A1056" s="157" t="s">
        <v>1911</v>
      </c>
      <c r="B1056" s="174" t="s">
        <v>71</v>
      </c>
      <c r="C1056" s="159"/>
    </row>
    <row r="1057" spans="1:3">
      <c r="A1057" s="157" t="s">
        <v>1912</v>
      </c>
      <c r="B1057" s="174" t="s">
        <v>73</v>
      </c>
      <c r="C1057" s="159"/>
    </row>
    <row r="1058" spans="1:3">
      <c r="A1058" s="157" t="s">
        <v>1913</v>
      </c>
      <c r="B1058" s="174" t="s">
        <v>1914</v>
      </c>
      <c r="C1058" s="159"/>
    </row>
    <row r="1059" spans="1:3">
      <c r="A1059" s="157" t="s">
        <v>1915</v>
      </c>
      <c r="B1059" s="174" t="s">
        <v>1916</v>
      </c>
      <c r="C1059" s="159"/>
    </row>
    <row r="1060" spans="1:3">
      <c r="A1060" s="154" t="s">
        <v>1917</v>
      </c>
      <c r="B1060" s="173" t="s">
        <v>1918</v>
      </c>
      <c r="C1060" s="156">
        <f>SUM(C1061:C1062)</f>
        <v>1300</v>
      </c>
    </row>
    <row r="1061" spans="1:3">
      <c r="A1061" s="157" t="s">
        <v>1919</v>
      </c>
      <c r="B1061" s="174" t="s">
        <v>1920</v>
      </c>
      <c r="C1061" s="159"/>
    </row>
    <row r="1062" spans="1:3">
      <c r="A1062" s="157" t="s">
        <v>1921</v>
      </c>
      <c r="B1062" s="174" t="s">
        <v>1922</v>
      </c>
      <c r="C1062" s="159">
        <v>1300</v>
      </c>
    </row>
    <row r="1063" spans="1:3">
      <c r="A1063" s="151" t="s">
        <v>1923</v>
      </c>
      <c r="B1063" s="175" t="s">
        <v>1924</v>
      </c>
      <c r="C1063" s="153">
        <f>SUM(C1064,C1071,C1081,C1087,C1090)</f>
        <v>0</v>
      </c>
    </row>
    <row r="1064" spans="1:3">
      <c r="A1064" s="154" t="s">
        <v>1925</v>
      </c>
      <c r="B1064" s="173" t="s">
        <v>1926</v>
      </c>
      <c r="C1064" s="156">
        <f>SUM(C1065:C1070)</f>
        <v>0</v>
      </c>
    </row>
    <row r="1065" spans="1:3">
      <c r="A1065" s="157" t="s">
        <v>1927</v>
      </c>
      <c r="B1065" s="174" t="s">
        <v>69</v>
      </c>
      <c r="C1065" s="159"/>
    </row>
    <row r="1066" spans="1:3">
      <c r="A1066" s="157" t="s">
        <v>1928</v>
      </c>
      <c r="B1066" s="174" t="s">
        <v>71</v>
      </c>
      <c r="C1066" s="159"/>
    </row>
    <row r="1067" spans="1:3">
      <c r="A1067" s="157" t="s">
        <v>1929</v>
      </c>
      <c r="B1067" s="174" t="s">
        <v>73</v>
      </c>
      <c r="C1067" s="159"/>
    </row>
    <row r="1068" spans="1:3">
      <c r="A1068" s="157" t="s">
        <v>1930</v>
      </c>
      <c r="B1068" s="174" t="s">
        <v>1931</v>
      </c>
      <c r="C1068" s="159"/>
    </row>
    <row r="1069" spans="1:3">
      <c r="A1069" s="157" t="s">
        <v>1932</v>
      </c>
      <c r="B1069" s="174" t="s">
        <v>87</v>
      </c>
      <c r="C1069" s="159"/>
    </row>
    <row r="1070" spans="1:3">
      <c r="A1070" s="157" t="s">
        <v>1933</v>
      </c>
      <c r="B1070" s="174" t="s">
        <v>1934</v>
      </c>
      <c r="C1070" s="159"/>
    </row>
    <row r="1071" spans="1:3">
      <c r="A1071" s="154" t="s">
        <v>1935</v>
      </c>
      <c r="B1071" s="173" t="s">
        <v>1936</v>
      </c>
      <c r="C1071" s="156">
        <f>SUM(C1072:C1080)</f>
        <v>0</v>
      </c>
    </row>
    <row r="1072" spans="1:3">
      <c r="A1072" s="157" t="s">
        <v>1937</v>
      </c>
      <c r="B1072" s="174" t="s">
        <v>1938</v>
      </c>
      <c r="C1072" s="159"/>
    </row>
    <row r="1073" spans="1:3">
      <c r="A1073" s="157" t="s">
        <v>1939</v>
      </c>
      <c r="B1073" s="174" t="s">
        <v>1940</v>
      </c>
      <c r="C1073" s="159"/>
    </row>
    <row r="1074" spans="1:3">
      <c r="A1074" s="157" t="s">
        <v>1941</v>
      </c>
      <c r="B1074" s="174" t="s">
        <v>1942</v>
      </c>
      <c r="C1074" s="159"/>
    </row>
    <row r="1075" spans="1:3">
      <c r="A1075" s="157" t="s">
        <v>1943</v>
      </c>
      <c r="B1075" s="174" t="s">
        <v>1944</v>
      </c>
      <c r="C1075" s="159"/>
    </row>
    <row r="1076" spans="1:3">
      <c r="A1076" s="157" t="s">
        <v>1945</v>
      </c>
      <c r="B1076" s="174" t="s">
        <v>1946</v>
      </c>
      <c r="C1076" s="159"/>
    </row>
    <row r="1077" spans="1:3">
      <c r="A1077" s="157" t="s">
        <v>1947</v>
      </c>
      <c r="B1077" s="174" t="s">
        <v>1948</v>
      </c>
      <c r="C1077" s="159"/>
    </row>
    <row r="1078" spans="1:3">
      <c r="A1078" s="157" t="s">
        <v>1949</v>
      </c>
      <c r="B1078" s="174" t="s">
        <v>1950</v>
      </c>
      <c r="C1078" s="159"/>
    </row>
    <row r="1079" spans="1:3">
      <c r="A1079" s="157" t="s">
        <v>1951</v>
      </c>
      <c r="B1079" s="174" t="s">
        <v>1952</v>
      </c>
      <c r="C1079" s="159"/>
    </row>
    <row r="1080" spans="1:3">
      <c r="A1080" s="157" t="s">
        <v>1953</v>
      </c>
      <c r="B1080" s="174" t="s">
        <v>1954</v>
      </c>
      <c r="C1080" s="159"/>
    </row>
    <row r="1081" spans="1:3">
      <c r="A1081" s="154" t="s">
        <v>1955</v>
      </c>
      <c r="B1081" s="173" t="s">
        <v>1956</v>
      </c>
      <c r="C1081" s="156">
        <f>SUM(C1082:C1086)</f>
        <v>0</v>
      </c>
    </row>
    <row r="1082" spans="1:3">
      <c r="A1082" s="157" t="s">
        <v>1957</v>
      </c>
      <c r="B1082" s="174" t="s">
        <v>1958</v>
      </c>
      <c r="C1082" s="159"/>
    </row>
    <row r="1083" spans="1:3">
      <c r="A1083" s="157" t="s">
        <v>1959</v>
      </c>
      <c r="B1083" s="145" t="s">
        <v>1960</v>
      </c>
      <c r="C1083" s="159"/>
    </row>
    <row r="1084" spans="1:3">
      <c r="A1084" s="157" t="s">
        <v>1961</v>
      </c>
      <c r="B1084" s="174" t="s">
        <v>1962</v>
      </c>
      <c r="C1084" s="159"/>
    </row>
    <row r="1085" spans="1:3">
      <c r="A1085" s="157" t="s">
        <v>1963</v>
      </c>
      <c r="B1085" s="174" t="s">
        <v>1964</v>
      </c>
      <c r="C1085" s="159"/>
    </row>
    <row r="1086" spans="1:3">
      <c r="A1086" s="157" t="s">
        <v>1965</v>
      </c>
      <c r="B1086" s="174" t="s">
        <v>1966</v>
      </c>
      <c r="C1086" s="159"/>
    </row>
    <row r="1087" spans="1:3">
      <c r="A1087" s="154" t="s">
        <v>1967</v>
      </c>
      <c r="B1087" s="173" t="s">
        <v>1968</v>
      </c>
      <c r="C1087" s="156">
        <f>SUM(C1088:C1089)</f>
        <v>0</v>
      </c>
    </row>
    <row r="1088" spans="1:3">
      <c r="A1088" s="157" t="s">
        <v>1969</v>
      </c>
      <c r="B1088" s="174" t="s">
        <v>1970</v>
      </c>
      <c r="C1088" s="159"/>
    </row>
    <row r="1089" spans="1:3">
      <c r="A1089" s="157" t="s">
        <v>1971</v>
      </c>
      <c r="B1089" s="174" t="s">
        <v>1972</v>
      </c>
      <c r="C1089" s="159"/>
    </row>
    <row r="1090" spans="1:3">
      <c r="A1090" s="154" t="s">
        <v>1973</v>
      </c>
      <c r="B1090" s="173" t="s">
        <v>1974</v>
      </c>
      <c r="C1090" s="156">
        <f>SUM(C1091:C1092)</f>
        <v>0</v>
      </c>
    </row>
    <row r="1091" spans="1:3">
      <c r="A1091" s="157" t="s">
        <v>1975</v>
      </c>
      <c r="B1091" s="174" t="s">
        <v>1976</v>
      </c>
      <c r="C1091" s="159"/>
    </row>
    <row r="1092" spans="1:3">
      <c r="A1092" s="157" t="s">
        <v>1977</v>
      </c>
      <c r="B1092" s="174" t="s">
        <v>1978</v>
      </c>
      <c r="C1092" s="159"/>
    </row>
    <row r="1093" spans="1:3">
      <c r="A1093" s="151" t="s">
        <v>1979</v>
      </c>
      <c r="B1093" s="175" t="s">
        <v>1980</v>
      </c>
      <c r="C1093" s="153">
        <f>SUM(C1094:C1102)</f>
        <v>0</v>
      </c>
    </row>
    <row r="1094" spans="1:3">
      <c r="A1094" s="176" t="s">
        <v>1981</v>
      </c>
      <c r="B1094" s="177" t="s">
        <v>1982</v>
      </c>
      <c r="C1094" s="178"/>
    </row>
    <row r="1095" spans="1:3">
      <c r="A1095" s="176" t="s">
        <v>1983</v>
      </c>
      <c r="B1095" s="177" t="s">
        <v>1984</v>
      </c>
      <c r="C1095" s="178"/>
    </row>
    <row r="1096" spans="1:3">
      <c r="A1096" s="176" t="s">
        <v>1985</v>
      </c>
      <c r="B1096" s="177" t="s">
        <v>1986</v>
      </c>
      <c r="C1096" s="178"/>
    </row>
    <row r="1097" spans="1:3">
      <c r="A1097" s="176" t="s">
        <v>1987</v>
      </c>
      <c r="B1097" s="177" t="s">
        <v>1988</v>
      </c>
      <c r="C1097" s="178"/>
    </row>
    <row r="1098" spans="1:3">
      <c r="A1098" s="176" t="s">
        <v>1989</v>
      </c>
      <c r="B1098" s="177" t="s">
        <v>1990</v>
      </c>
      <c r="C1098" s="178"/>
    </row>
    <row r="1099" spans="1:3">
      <c r="A1099" s="176" t="s">
        <v>1991</v>
      </c>
      <c r="B1099" s="177" t="s">
        <v>1483</v>
      </c>
      <c r="C1099" s="178"/>
    </row>
    <row r="1100" spans="1:3">
      <c r="A1100" s="176" t="s">
        <v>1992</v>
      </c>
      <c r="B1100" s="177" t="s">
        <v>1993</v>
      </c>
      <c r="C1100" s="178"/>
    </row>
    <row r="1101" spans="1:3">
      <c r="A1101" s="176" t="s">
        <v>1994</v>
      </c>
      <c r="B1101" s="177" t="s">
        <v>1995</v>
      </c>
      <c r="C1101" s="178"/>
    </row>
    <row r="1102" spans="1:3">
      <c r="A1102" s="176" t="s">
        <v>1996</v>
      </c>
      <c r="B1102" s="177" t="s">
        <v>1997</v>
      </c>
      <c r="C1102" s="178"/>
    </row>
    <row r="1103" spans="1:3">
      <c r="A1103" s="151" t="s">
        <v>1998</v>
      </c>
      <c r="B1103" s="175" t="s">
        <v>1999</v>
      </c>
      <c r="C1103" s="153">
        <f>SUM(C1104,C1131,C1146)</f>
        <v>2122</v>
      </c>
    </row>
    <row r="1104" spans="1:3">
      <c r="A1104" s="154" t="s">
        <v>2000</v>
      </c>
      <c r="B1104" s="173" t="s">
        <v>2001</v>
      </c>
      <c r="C1104" s="156">
        <f>SUM(C1105:C1130)</f>
        <v>2044</v>
      </c>
    </row>
    <row r="1105" spans="1:3">
      <c r="A1105" s="157" t="s">
        <v>2002</v>
      </c>
      <c r="B1105" s="174" t="s">
        <v>69</v>
      </c>
      <c r="C1105" s="159">
        <v>1000</v>
      </c>
    </row>
    <row r="1106" spans="1:3">
      <c r="A1106" s="157" t="s">
        <v>2003</v>
      </c>
      <c r="B1106" s="174" t="s">
        <v>71</v>
      </c>
      <c r="C1106" s="159"/>
    </row>
    <row r="1107" spans="1:3">
      <c r="A1107" s="157" t="s">
        <v>2004</v>
      </c>
      <c r="B1107" s="174" t="s">
        <v>73</v>
      </c>
      <c r="C1107" s="159"/>
    </row>
    <row r="1108" spans="1:3">
      <c r="A1108" s="157" t="s">
        <v>2005</v>
      </c>
      <c r="B1108" s="174" t="s">
        <v>2006</v>
      </c>
      <c r="C1108" s="159">
        <v>30</v>
      </c>
    </row>
    <row r="1109" spans="1:3">
      <c r="A1109" s="157" t="s">
        <v>2007</v>
      </c>
      <c r="B1109" s="174" t="s">
        <v>2008</v>
      </c>
      <c r="C1109" s="159">
        <v>220</v>
      </c>
    </row>
    <row r="1110" spans="1:3">
      <c r="A1110" s="157" t="s">
        <v>2009</v>
      </c>
      <c r="B1110" s="174" t="s">
        <v>2010</v>
      </c>
      <c r="C1110" s="159"/>
    </row>
    <row r="1111" spans="1:3">
      <c r="A1111" s="157" t="s">
        <v>2011</v>
      </c>
      <c r="B1111" s="174" t="s">
        <v>2012</v>
      </c>
      <c r="C1111" s="159"/>
    </row>
    <row r="1112" spans="1:3">
      <c r="A1112" s="157" t="s">
        <v>2013</v>
      </c>
      <c r="B1112" s="174" t="s">
        <v>2014</v>
      </c>
      <c r="C1112" s="159"/>
    </row>
    <row r="1113" spans="1:3">
      <c r="A1113" s="157" t="s">
        <v>2015</v>
      </c>
      <c r="B1113" s="174" t="s">
        <v>2016</v>
      </c>
      <c r="C1113" s="159"/>
    </row>
    <row r="1114" spans="1:3">
      <c r="A1114" s="157" t="s">
        <v>2017</v>
      </c>
      <c r="B1114" s="174" t="s">
        <v>2018</v>
      </c>
      <c r="C1114" s="159"/>
    </row>
    <row r="1115" spans="1:3">
      <c r="A1115" s="157" t="s">
        <v>2019</v>
      </c>
      <c r="B1115" s="174" t="s">
        <v>2020</v>
      </c>
      <c r="C1115" s="159"/>
    </row>
    <row r="1116" spans="1:3">
      <c r="A1116" s="157" t="s">
        <v>2021</v>
      </c>
      <c r="B1116" s="174" t="s">
        <v>2022</v>
      </c>
      <c r="C1116" s="159"/>
    </row>
    <row r="1117" spans="1:3">
      <c r="A1117" s="157" t="s">
        <v>2023</v>
      </c>
      <c r="B1117" s="174" t="s">
        <v>2024</v>
      </c>
      <c r="C1117" s="159"/>
    </row>
    <row r="1118" spans="1:3">
      <c r="A1118" s="157" t="s">
        <v>2025</v>
      </c>
      <c r="B1118" s="174" t="s">
        <v>2026</v>
      </c>
      <c r="C1118" s="159"/>
    </row>
    <row r="1119" spans="1:3">
      <c r="A1119" s="157" t="s">
        <v>2027</v>
      </c>
      <c r="B1119" s="174" t="s">
        <v>2028</v>
      </c>
      <c r="C1119" s="159"/>
    </row>
    <row r="1120" spans="1:3">
      <c r="A1120" s="157" t="s">
        <v>2029</v>
      </c>
      <c r="B1120" s="174" t="s">
        <v>2030</v>
      </c>
      <c r="C1120" s="159"/>
    </row>
    <row r="1121" spans="1:3">
      <c r="A1121" s="157" t="s">
        <v>2031</v>
      </c>
      <c r="B1121" s="174" t="s">
        <v>2032</v>
      </c>
      <c r="C1121" s="159"/>
    </row>
    <row r="1122" spans="1:3">
      <c r="A1122" s="157" t="s">
        <v>2033</v>
      </c>
      <c r="B1122" s="174" t="s">
        <v>2034</v>
      </c>
      <c r="C1122" s="159"/>
    </row>
    <row r="1123" spans="1:3">
      <c r="A1123" s="157" t="s">
        <v>2035</v>
      </c>
      <c r="B1123" s="174" t="s">
        <v>2036</v>
      </c>
      <c r="C1123" s="159"/>
    </row>
    <row r="1124" spans="1:3">
      <c r="A1124" s="157" t="s">
        <v>2037</v>
      </c>
      <c r="B1124" s="174" t="s">
        <v>2038</v>
      </c>
      <c r="C1124" s="159"/>
    </row>
    <row r="1125" spans="1:3">
      <c r="A1125" s="157" t="s">
        <v>2039</v>
      </c>
      <c r="B1125" s="174" t="s">
        <v>2040</v>
      </c>
      <c r="C1125" s="159"/>
    </row>
    <row r="1126" spans="1:3">
      <c r="A1126" s="157" t="s">
        <v>2041</v>
      </c>
      <c r="B1126" s="174" t="s">
        <v>2042</v>
      </c>
      <c r="C1126" s="159"/>
    </row>
    <row r="1127" spans="1:3">
      <c r="A1127" s="157" t="s">
        <v>2043</v>
      </c>
      <c r="B1127" s="174" t="s">
        <v>2044</v>
      </c>
      <c r="C1127" s="159"/>
    </row>
    <row r="1128" spans="1:3">
      <c r="A1128" s="157" t="s">
        <v>2045</v>
      </c>
      <c r="B1128" s="174" t="s">
        <v>2046</v>
      </c>
      <c r="C1128" s="159"/>
    </row>
    <row r="1129" spans="1:3">
      <c r="A1129" s="157" t="s">
        <v>2047</v>
      </c>
      <c r="B1129" s="174" t="s">
        <v>87</v>
      </c>
      <c r="C1129" s="159">
        <v>222</v>
      </c>
    </row>
    <row r="1130" spans="1:3">
      <c r="A1130" s="157" t="s">
        <v>2048</v>
      </c>
      <c r="B1130" s="174" t="s">
        <v>2049</v>
      </c>
      <c r="C1130" s="159">
        <v>572</v>
      </c>
    </row>
    <row r="1131" spans="1:3">
      <c r="A1131" s="154" t="s">
        <v>2050</v>
      </c>
      <c r="B1131" s="173" t="s">
        <v>2051</v>
      </c>
      <c r="C1131" s="156">
        <f>SUM(C1132:C1145)</f>
        <v>78</v>
      </c>
    </row>
    <row r="1132" spans="1:3">
      <c r="A1132" s="157" t="s">
        <v>2052</v>
      </c>
      <c r="B1132" s="174" t="s">
        <v>69</v>
      </c>
      <c r="C1132" s="159"/>
    </row>
    <row r="1133" spans="1:3">
      <c r="A1133" s="157" t="s">
        <v>2053</v>
      </c>
      <c r="B1133" s="174" t="s">
        <v>71</v>
      </c>
      <c r="C1133" s="159"/>
    </row>
    <row r="1134" spans="1:3">
      <c r="A1134" s="157" t="s">
        <v>2054</v>
      </c>
      <c r="B1134" s="174" t="s">
        <v>73</v>
      </c>
      <c r="C1134" s="159"/>
    </row>
    <row r="1135" spans="1:3">
      <c r="A1135" s="157" t="s">
        <v>2055</v>
      </c>
      <c r="B1135" s="174" t="s">
        <v>2056</v>
      </c>
      <c r="C1135" s="159"/>
    </row>
    <row r="1136" spans="1:3">
      <c r="A1136" s="157" t="s">
        <v>2057</v>
      </c>
      <c r="B1136" s="174" t="s">
        <v>2058</v>
      </c>
      <c r="C1136" s="159"/>
    </row>
    <row r="1137" spans="1:3">
      <c r="A1137" s="157" t="s">
        <v>2059</v>
      </c>
      <c r="B1137" s="174" t="s">
        <v>2060</v>
      </c>
      <c r="C1137" s="159"/>
    </row>
    <row r="1138" spans="1:3">
      <c r="A1138" s="157" t="s">
        <v>2061</v>
      </c>
      <c r="B1138" s="174" t="s">
        <v>2062</v>
      </c>
      <c r="C1138" s="159"/>
    </row>
    <row r="1139" spans="1:3">
      <c r="A1139" s="157" t="s">
        <v>2063</v>
      </c>
      <c r="B1139" s="174" t="s">
        <v>2064</v>
      </c>
      <c r="C1139" s="159"/>
    </row>
    <row r="1140" spans="1:3">
      <c r="A1140" s="157" t="s">
        <v>2065</v>
      </c>
      <c r="B1140" s="174" t="s">
        <v>2066</v>
      </c>
      <c r="C1140" s="159"/>
    </row>
    <row r="1141" spans="1:3">
      <c r="A1141" s="157" t="s">
        <v>2067</v>
      </c>
      <c r="B1141" s="174" t="s">
        <v>2068</v>
      </c>
      <c r="C1141" s="159"/>
    </row>
    <row r="1142" spans="1:3">
      <c r="A1142" s="157" t="s">
        <v>2069</v>
      </c>
      <c r="B1142" s="174" t="s">
        <v>2070</v>
      </c>
      <c r="C1142" s="159"/>
    </row>
    <row r="1143" spans="1:3">
      <c r="A1143" s="157" t="s">
        <v>2071</v>
      </c>
      <c r="B1143" s="174" t="s">
        <v>2072</v>
      </c>
      <c r="C1143" s="159"/>
    </row>
    <row r="1144" spans="1:3">
      <c r="A1144" s="157" t="s">
        <v>2073</v>
      </c>
      <c r="B1144" s="174" t="s">
        <v>2074</v>
      </c>
      <c r="C1144" s="159"/>
    </row>
    <row r="1145" spans="1:3">
      <c r="A1145" s="157" t="s">
        <v>2075</v>
      </c>
      <c r="B1145" s="174" t="s">
        <v>2076</v>
      </c>
      <c r="C1145" s="159">
        <v>78</v>
      </c>
    </row>
    <row r="1146" spans="1:3">
      <c r="A1146" s="154" t="s">
        <v>2077</v>
      </c>
      <c r="B1146" s="173" t="s">
        <v>2078</v>
      </c>
      <c r="C1146" s="156">
        <f>SUM(C1147)</f>
        <v>0</v>
      </c>
    </row>
    <row r="1147" spans="1:3">
      <c r="A1147" s="157" t="s">
        <v>2079</v>
      </c>
      <c r="B1147" s="174" t="s">
        <v>2080</v>
      </c>
      <c r="C1147" s="159"/>
    </row>
    <row r="1148" spans="1:3">
      <c r="A1148" s="151" t="s">
        <v>2081</v>
      </c>
      <c r="B1148" s="175" t="s">
        <v>2082</v>
      </c>
      <c r="C1148" s="153">
        <f>SUM(C1149,C1161,C1165)</f>
        <v>8258</v>
      </c>
    </row>
    <row r="1149" spans="1:3">
      <c r="A1149" s="154" t="s">
        <v>2083</v>
      </c>
      <c r="B1149" s="173" t="s">
        <v>2084</v>
      </c>
      <c r="C1149" s="156">
        <f>SUM(C1150:C1160)</f>
        <v>1048</v>
      </c>
    </row>
    <row r="1150" spans="1:3">
      <c r="A1150" s="157" t="s">
        <v>2085</v>
      </c>
      <c r="B1150" s="174" t="s">
        <v>2086</v>
      </c>
      <c r="C1150" s="159"/>
    </row>
    <row r="1151" spans="1:3">
      <c r="A1151" s="157" t="s">
        <v>2087</v>
      </c>
      <c r="B1151" s="174" t="s">
        <v>2088</v>
      </c>
      <c r="C1151" s="159"/>
    </row>
    <row r="1152" spans="1:3">
      <c r="A1152" s="157" t="s">
        <v>2089</v>
      </c>
      <c r="B1152" s="174" t="s">
        <v>2090</v>
      </c>
      <c r="C1152" s="159"/>
    </row>
    <row r="1153" spans="1:3">
      <c r="A1153" s="157" t="s">
        <v>2091</v>
      </c>
      <c r="B1153" s="174" t="s">
        <v>2092</v>
      </c>
      <c r="C1153" s="159"/>
    </row>
    <row r="1154" spans="1:3">
      <c r="A1154" s="157" t="s">
        <v>2093</v>
      </c>
      <c r="B1154" s="174" t="s">
        <v>2094</v>
      </c>
      <c r="C1154" s="159">
        <v>241</v>
      </c>
    </row>
    <row r="1155" spans="1:3">
      <c r="A1155" s="157" t="s">
        <v>2095</v>
      </c>
      <c r="B1155" s="174" t="s">
        <v>2096</v>
      </c>
      <c r="C1155" s="159"/>
    </row>
    <row r="1156" spans="1:3">
      <c r="A1156" s="157" t="s">
        <v>2097</v>
      </c>
      <c r="B1156" s="174" t="s">
        <v>2098</v>
      </c>
      <c r="C1156" s="159"/>
    </row>
    <row r="1157" spans="1:3">
      <c r="A1157" s="157" t="s">
        <v>2099</v>
      </c>
      <c r="B1157" s="174" t="s">
        <v>2100</v>
      </c>
      <c r="C1157" s="159">
        <v>800</v>
      </c>
    </row>
    <row r="1158" spans="1:3">
      <c r="A1158" s="157" t="s">
        <v>2101</v>
      </c>
      <c r="B1158" s="174" t="s">
        <v>2102</v>
      </c>
      <c r="C1158" s="159"/>
    </row>
    <row r="1159" spans="1:3">
      <c r="A1159" s="157" t="s">
        <v>2103</v>
      </c>
      <c r="B1159" s="174" t="s">
        <v>2104</v>
      </c>
      <c r="C1159" s="159"/>
    </row>
    <row r="1160" spans="1:3">
      <c r="A1160" s="157" t="s">
        <v>2105</v>
      </c>
      <c r="B1160" s="174" t="s">
        <v>2106</v>
      </c>
      <c r="C1160" s="159">
        <v>7</v>
      </c>
    </row>
    <row r="1161" spans="1:3">
      <c r="A1161" s="154" t="s">
        <v>2107</v>
      </c>
      <c r="B1161" s="173" t="s">
        <v>2108</v>
      </c>
      <c r="C1161" s="156">
        <f>SUM(C1162:C1164)</f>
        <v>7210</v>
      </c>
    </row>
    <row r="1162" spans="1:3">
      <c r="A1162" s="157" t="s">
        <v>2109</v>
      </c>
      <c r="B1162" s="174" t="s">
        <v>2110</v>
      </c>
      <c r="C1162" s="159">
        <v>7210</v>
      </c>
    </row>
    <row r="1163" spans="1:3">
      <c r="A1163" s="157" t="s">
        <v>2111</v>
      </c>
      <c r="B1163" s="174" t="s">
        <v>2112</v>
      </c>
      <c r="C1163" s="159"/>
    </row>
    <row r="1164" spans="1:3">
      <c r="A1164" s="157" t="s">
        <v>2113</v>
      </c>
      <c r="B1164" s="174" t="s">
        <v>2114</v>
      </c>
      <c r="C1164" s="159"/>
    </row>
    <row r="1165" spans="1:3">
      <c r="A1165" s="154" t="s">
        <v>2115</v>
      </c>
      <c r="B1165" s="173" t="s">
        <v>2116</v>
      </c>
      <c r="C1165" s="156">
        <f>SUM(C1166:C1168)</f>
        <v>0</v>
      </c>
    </row>
    <row r="1166" spans="1:3">
      <c r="A1166" s="157" t="s">
        <v>2117</v>
      </c>
      <c r="B1166" s="174" t="s">
        <v>2118</v>
      </c>
      <c r="C1166" s="159"/>
    </row>
    <row r="1167" spans="1:3">
      <c r="A1167" s="157" t="s">
        <v>2119</v>
      </c>
      <c r="B1167" s="174" t="s">
        <v>2120</v>
      </c>
      <c r="C1167" s="159"/>
    </row>
    <row r="1168" spans="1:3">
      <c r="A1168" s="157" t="s">
        <v>2121</v>
      </c>
      <c r="B1168" s="174" t="s">
        <v>2122</v>
      </c>
      <c r="C1168" s="159"/>
    </row>
    <row r="1169" spans="1:3">
      <c r="A1169" s="151" t="s">
        <v>2123</v>
      </c>
      <c r="B1169" s="175" t="s">
        <v>2124</v>
      </c>
      <c r="C1169" s="153">
        <f>SUM(C1170,C1188,C1194,C1200)</f>
        <v>2522</v>
      </c>
    </row>
    <row r="1170" spans="1:3">
      <c r="A1170" s="154" t="s">
        <v>2125</v>
      </c>
      <c r="B1170" s="173" t="s">
        <v>2126</v>
      </c>
      <c r="C1170" s="156">
        <f>SUM(C1171:C1187)</f>
        <v>2522</v>
      </c>
    </row>
    <row r="1171" spans="1:3">
      <c r="A1171" s="157" t="s">
        <v>2127</v>
      </c>
      <c r="B1171" s="174" t="s">
        <v>69</v>
      </c>
      <c r="C1171" s="159">
        <v>60</v>
      </c>
    </row>
    <row r="1172" spans="1:3">
      <c r="A1172" s="157" t="s">
        <v>2128</v>
      </c>
      <c r="B1172" s="174" t="s">
        <v>71</v>
      </c>
      <c r="C1172" s="159"/>
    </row>
    <row r="1173" spans="1:3">
      <c r="A1173" s="157" t="s">
        <v>2129</v>
      </c>
      <c r="B1173" s="174" t="s">
        <v>73</v>
      </c>
      <c r="C1173" s="159"/>
    </row>
    <row r="1174" spans="1:3">
      <c r="A1174" s="157" t="s">
        <v>2130</v>
      </c>
      <c r="B1174" s="174" t="s">
        <v>2131</v>
      </c>
      <c r="C1174" s="159"/>
    </row>
    <row r="1175" spans="1:3">
      <c r="A1175" s="157" t="s">
        <v>2132</v>
      </c>
      <c r="B1175" s="174" t="s">
        <v>2133</v>
      </c>
      <c r="C1175" s="159"/>
    </row>
    <row r="1176" spans="1:3">
      <c r="A1176" s="157" t="s">
        <v>2134</v>
      </c>
      <c r="B1176" s="174" t="s">
        <v>2135</v>
      </c>
      <c r="C1176" s="159"/>
    </row>
    <row r="1177" spans="1:3">
      <c r="A1177" s="157" t="s">
        <v>2136</v>
      </c>
      <c r="B1177" s="174" t="s">
        <v>2137</v>
      </c>
      <c r="C1177" s="159"/>
    </row>
    <row r="1178" spans="1:3">
      <c r="A1178" s="157" t="s">
        <v>2138</v>
      </c>
      <c r="B1178" s="174" t="s">
        <v>2139</v>
      </c>
      <c r="C1178" s="159"/>
    </row>
    <row r="1179" spans="1:3">
      <c r="A1179" s="157" t="s">
        <v>2140</v>
      </c>
      <c r="B1179" s="174" t="s">
        <v>2141</v>
      </c>
      <c r="C1179" s="159"/>
    </row>
    <row r="1180" spans="1:3">
      <c r="A1180" s="157" t="s">
        <v>2142</v>
      </c>
      <c r="B1180" s="174" t="s">
        <v>2143</v>
      </c>
      <c r="C1180" s="159"/>
    </row>
    <row r="1181" spans="1:3">
      <c r="A1181" s="157" t="s">
        <v>2144</v>
      </c>
      <c r="B1181" s="174" t="s">
        <v>2145</v>
      </c>
      <c r="C1181" s="159"/>
    </row>
    <row r="1182" spans="1:3">
      <c r="A1182" s="157" t="s">
        <v>2146</v>
      </c>
      <c r="B1182" s="174" t="s">
        <v>2147</v>
      </c>
      <c r="C1182" s="159"/>
    </row>
    <row r="1183" spans="1:3">
      <c r="A1183" s="157" t="s">
        <v>2148</v>
      </c>
      <c r="B1183" s="174" t="s">
        <v>2149</v>
      </c>
      <c r="C1183" s="159"/>
    </row>
    <row r="1184" spans="1:3">
      <c r="A1184" s="157" t="s">
        <v>2150</v>
      </c>
      <c r="B1184" s="174" t="s">
        <v>2151</v>
      </c>
      <c r="C1184" s="159"/>
    </row>
    <row r="1185" spans="1:3">
      <c r="A1185" s="157" t="s">
        <v>2152</v>
      </c>
      <c r="B1185" s="174" t="s">
        <v>2153</v>
      </c>
      <c r="C1185" s="159"/>
    </row>
    <row r="1186" spans="1:3">
      <c r="A1186" s="157" t="s">
        <v>2154</v>
      </c>
      <c r="B1186" s="174" t="s">
        <v>87</v>
      </c>
      <c r="C1186" s="159"/>
    </row>
    <row r="1187" spans="1:3">
      <c r="A1187" s="157" t="s">
        <v>2155</v>
      </c>
      <c r="B1187" s="174" t="s">
        <v>2156</v>
      </c>
      <c r="C1187" s="159">
        <v>2462</v>
      </c>
    </row>
    <row r="1188" spans="1:3">
      <c r="A1188" s="154" t="s">
        <v>2157</v>
      </c>
      <c r="B1188" s="173" t="s">
        <v>2158</v>
      </c>
      <c r="C1188" s="156">
        <f>SUM(C1189:C1193)</f>
        <v>0</v>
      </c>
    </row>
    <row r="1189" spans="1:3">
      <c r="A1189" s="157" t="s">
        <v>2159</v>
      </c>
      <c r="B1189" s="174" t="s">
        <v>2160</v>
      </c>
      <c r="C1189" s="159"/>
    </row>
    <row r="1190" spans="1:3">
      <c r="A1190" s="157" t="s">
        <v>2161</v>
      </c>
      <c r="B1190" s="174" t="s">
        <v>2162</v>
      </c>
      <c r="C1190" s="159"/>
    </row>
    <row r="1191" spans="1:3">
      <c r="A1191" s="157" t="s">
        <v>2163</v>
      </c>
      <c r="B1191" s="174" t="s">
        <v>2164</v>
      </c>
      <c r="C1191" s="159"/>
    </row>
    <row r="1192" spans="1:3">
      <c r="A1192" s="157" t="s">
        <v>2165</v>
      </c>
      <c r="B1192" s="174" t="s">
        <v>2166</v>
      </c>
      <c r="C1192" s="159"/>
    </row>
    <row r="1193" spans="1:3">
      <c r="A1193" s="157" t="s">
        <v>2167</v>
      </c>
      <c r="B1193" s="174" t="s">
        <v>2168</v>
      </c>
      <c r="C1193" s="159"/>
    </row>
    <row r="1194" spans="1:3">
      <c r="A1194" s="154" t="s">
        <v>2169</v>
      </c>
      <c r="B1194" s="173" t="s">
        <v>2170</v>
      </c>
      <c r="C1194" s="156">
        <f>SUM(C1195:C1199)</f>
        <v>0</v>
      </c>
    </row>
    <row r="1195" spans="1:3">
      <c r="A1195" s="157" t="s">
        <v>2171</v>
      </c>
      <c r="B1195" s="174" t="s">
        <v>2172</v>
      </c>
      <c r="C1195" s="159"/>
    </row>
    <row r="1196" spans="1:3">
      <c r="A1196" s="157" t="s">
        <v>2173</v>
      </c>
      <c r="B1196" s="174" t="s">
        <v>2174</v>
      </c>
      <c r="C1196" s="159"/>
    </row>
    <row r="1197" spans="1:3">
      <c r="A1197" s="157" t="s">
        <v>2175</v>
      </c>
      <c r="B1197" s="174" t="s">
        <v>2176</v>
      </c>
      <c r="C1197" s="159"/>
    </row>
    <row r="1198" spans="1:3">
      <c r="A1198" s="157" t="s">
        <v>2177</v>
      </c>
      <c r="B1198" s="174" t="s">
        <v>2178</v>
      </c>
      <c r="C1198" s="159"/>
    </row>
    <row r="1199" spans="1:3">
      <c r="A1199" s="157" t="s">
        <v>2179</v>
      </c>
      <c r="B1199" s="174" t="s">
        <v>2180</v>
      </c>
      <c r="C1199" s="159"/>
    </row>
    <row r="1200" spans="1:3">
      <c r="A1200" s="154" t="s">
        <v>2181</v>
      </c>
      <c r="B1200" s="173" t="s">
        <v>2182</v>
      </c>
      <c r="C1200" s="156">
        <f>SUM(C1201:C1212)</f>
        <v>0</v>
      </c>
    </row>
    <row r="1201" spans="1:3">
      <c r="A1201" s="157" t="s">
        <v>2183</v>
      </c>
      <c r="B1201" s="174" t="s">
        <v>2184</v>
      </c>
      <c r="C1201" s="159"/>
    </row>
    <row r="1202" spans="1:3">
      <c r="A1202" s="157" t="s">
        <v>2185</v>
      </c>
      <c r="B1202" s="174" t="s">
        <v>2186</v>
      </c>
      <c r="C1202" s="159"/>
    </row>
    <row r="1203" spans="1:3">
      <c r="A1203" s="157" t="s">
        <v>2187</v>
      </c>
      <c r="B1203" s="174" t="s">
        <v>2188</v>
      </c>
      <c r="C1203" s="159"/>
    </row>
    <row r="1204" spans="1:3">
      <c r="A1204" s="157" t="s">
        <v>2189</v>
      </c>
      <c r="B1204" s="174" t="s">
        <v>2190</v>
      </c>
      <c r="C1204" s="159"/>
    </row>
    <row r="1205" spans="1:3">
      <c r="A1205" s="157" t="s">
        <v>2191</v>
      </c>
      <c r="B1205" s="174" t="s">
        <v>2192</v>
      </c>
      <c r="C1205" s="159"/>
    </row>
    <row r="1206" spans="1:3">
      <c r="A1206" s="157" t="s">
        <v>2193</v>
      </c>
      <c r="B1206" s="174" t="s">
        <v>2194</v>
      </c>
      <c r="C1206" s="159"/>
    </row>
    <row r="1207" spans="1:3">
      <c r="A1207" s="157" t="s">
        <v>2195</v>
      </c>
      <c r="B1207" s="174" t="s">
        <v>2196</v>
      </c>
      <c r="C1207" s="159"/>
    </row>
    <row r="1208" spans="1:3">
      <c r="A1208" s="157" t="s">
        <v>2197</v>
      </c>
      <c r="B1208" s="174" t="s">
        <v>2198</v>
      </c>
      <c r="C1208" s="159"/>
    </row>
    <row r="1209" spans="1:3">
      <c r="A1209" s="157" t="s">
        <v>2199</v>
      </c>
      <c r="B1209" s="174" t="s">
        <v>2200</v>
      </c>
      <c r="C1209" s="159"/>
    </row>
    <row r="1210" spans="1:3">
      <c r="A1210" s="157" t="s">
        <v>2201</v>
      </c>
      <c r="B1210" s="174" t="s">
        <v>2202</v>
      </c>
      <c r="C1210" s="159"/>
    </row>
    <row r="1211" spans="1:3">
      <c r="A1211" s="157" t="s">
        <v>2203</v>
      </c>
      <c r="B1211" s="174" t="s">
        <v>2204</v>
      </c>
      <c r="C1211" s="159"/>
    </row>
    <row r="1212" spans="1:3">
      <c r="A1212" s="157" t="s">
        <v>2205</v>
      </c>
      <c r="B1212" s="174" t="s">
        <v>2206</v>
      </c>
      <c r="C1212" s="159"/>
    </row>
    <row r="1213" spans="1:3">
      <c r="A1213" s="151" t="s">
        <v>2207</v>
      </c>
      <c r="B1213" s="175" t="s">
        <v>2208</v>
      </c>
      <c r="C1213" s="153">
        <f>SUM(C1214,C1225,C1232,C1240,C1253,C1257,C1261)</f>
        <v>859</v>
      </c>
    </row>
    <row r="1214" spans="1:3">
      <c r="A1214" s="154" t="s">
        <v>2209</v>
      </c>
      <c r="B1214" s="173" t="s">
        <v>2210</v>
      </c>
      <c r="C1214" s="156">
        <f>SUM(C1215:C1224)</f>
        <v>530</v>
      </c>
    </row>
    <row r="1215" spans="1:3">
      <c r="A1215" s="157" t="s">
        <v>2211</v>
      </c>
      <c r="B1215" s="174" t="s">
        <v>69</v>
      </c>
      <c r="C1215" s="159">
        <v>300</v>
      </c>
    </row>
    <row r="1216" spans="1:3">
      <c r="A1216" s="157" t="s">
        <v>2212</v>
      </c>
      <c r="B1216" s="174" t="s">
        <v>71</v>
      </c>
      <c r="C1216" s="159"/>
    </row>
    <row r="1217" spans="1:3">
      <c r="A1217" s="157" t="s">
        <v>2213</v>
      </c>
      <c r="B1217" s="174" t="s">
        <v>73</v>
      </c>
      <c r="C1217" s="159"/>
    </row>
    <row r="1218" spans="1:3">
      <c r="A1218" s="157" t="s">
        <v>2214</v>
      </c>
      <c r="B1218" s="174" t="s">
        <v>2215</v>
      </c>
      <c r="C1218" s="159"/>
    </row>
    <row r="1219" spans="1:3">
      <c r="A1219" s="157" t="s">
        <v>2216</v>
      </c>
      <c r="B1219" s="174" t="s">
        <v>2217</v>
      </c>
      <c r="C1219" s="159"/>
    </row>
    <row r="1220" spans="1:3">
      <c r="A1220" s="157" t="s">
        <v>2218</v>
      </c>
      <c r="B1220" s="174" t="s">
        <v>2219</v>
      </c>
      <c r="C1220" s="159">
        <v>150</v>
      </c>
    </row>
    <row r="1221" spans="1:3">
      <c r="A1221" s="157" t="s">
        <v>2220</v>
      </c>
      <c r="B1221" s="174" t="s">
        <v>2221</v>
      </c>
      <c r="C1221" s="159"/>
    </row>
    <row r="1222" spans="1:3">
      <c r="A1222" s="157" t="s">
        <v>2222</v>
      </c>
      <c r="B1222" s="174" t="s">
        <v>2223</v>
      </c>
      <c r="C1222" s="159"/>
    </row>
    <row r="1223" spans="1:3">
      <c r="A1223" s="157" t="s">
        <v>2224</v>
      </c>
      <c r="B1223" s="174" t="s">
        <v>87</v>
      </c>
      <c r="C1223" s="159">
        <v>50</v>
      </c>
    </row>
    <row r="1224" spans="1:3">
      <c r="A1224" s="157" t="s">
        <v>2225</v>
      </c>
      <c r="B1224" s="174" t="s">
        <v>2226</v>
      </c>
      <c r="C1224" s="159">
        <v>30</v>
      </c>
    </row>
    <row r="1225" spans="1:3">
      <c r="A1225" s="154" t="s">
        <v>2227</v>
      </c>
      <c r="B1225" s="173" t="s">
        <v>2228</v>
      </c>
      <c r="C1225" s="156">
        <f>SUM(C1226:C1231)</f>
        <v>227</v>
      </c>
    </row>
    <row r="1226" spans="1:3">
      <c r="A1226" s="157" t="s">
        <v>2229</v>
      </c>
      <c r="B1226" s="174" t="s">
        <v>69</v>
      </c>
      <c r="C1226" s="159">
        <v>120</v>
      </c>
    </row>
    <row r="1227" spans="1:3">
      <c r="A1227" s="157" t="s">
        <v>2230</v>
      </c>
      <c r="B1227" s="174" t="s">
        <v>71</v>
      </c>
      <c r="C1227" s="159"/>
    </row>
    <row r="1228" spans="1:3">
      <c r="A1228" s="157" t="s">
        <v>2231</v>
      </c>
      <c r="B1228" s="174" t="s">
        <v>73</v>
      </c>
      <c r="C1228" s="159"/>
    </row>
    <row r="1229" spans="1:3">
      <c r="A1229" s="157" t="s">
        <v>2232</v>
      </c>
      <c r="B1229" s="174" t="s">
        <v>2233</v>
      </c>
      <c r="C1229" s="159">
        <v>50</v>
      </c>
    </row>
    <row r="1230" spans="1:3">
      <c r="A1230" s="157" t="s">
        <v>2234</v>
      </c>
      <c r="B1230" s="174" t="s">
        <v>87</v>
      </c>
      <c r="C1230" s="159">
        <v>57</v>
      </c>
    </row>
    <row r="1231" spans="1:3">
      <c r="A1231" s="157" t="s">
        <v>2235</v>
      </c>
      <c r="B1231" s="174" t="s">
        <v>2236</v>
      </c>
      <c r="C1231" s="159"/>
    </row>
    <row r="1232" spans="1:3">
      <c r="A1232" s="154" t="s">
        <v>2237</v>
      </c>
      <c r="B1232" s="173" t="s">
        <v>2238</v>
      </c>
      <c r="C1232" s="156">
        <f>SUM(C1233:C1239)</f>
        <v>0</v>
      </c>
    </row>
    <row r="1233" spans="1:3">
      <c r="A1233" s="157" t="s">
        <v>2239</v>
      </c>
      <c r="B1233" s="174" t="s">
        <v>69</v>
      </c>
      <c r="C1233" s="159"/>
    </row>
    <row r="1234" spans="1:3">
      <c r="A1234" s="157" t="s">
        <v>2240</v>
      </c>
      <c r="B1234" s="174" t="s">
        <v>71</v>
      </c>
      <c r="C1234" s="159"/>
    </row>
    <row r="1235" spans="1:3">
      <c r="A1235" s="157" t="s">
        <v>2241</v>
      </c>
      <c r="B1235" s="174" t="s">
        <v>73</v>
      </c>
      <c r="C1235" s="159"/>
    </row>
    <row r="1236" spans="1:3">
      <c r="A1236" s="157" t="s">
        <v>2242</v>
      </c>
      <c r="B1236" s="174" t="s">
        <v>2243</v>
      </c>
      <c r="C1236" s="159"/>
    </row>
    <row r="1237" spans="1:3">
      <c r="A1237" s="157" t="s">
        <v>2244</v>
      </c>
      <c r="B1237" s="174" t="s">
        <v>2245</v>
      </c>
      <c r="C1237" s="159"/>
    </row>
    <row r="1238" spans="1:3">
      <c r="A1238" s="157" t="s">
        <v>2246</v>
      </c>
      <c r="B1238" s="174" t="s">
        <v>87</v>
      </c>
      <c r="C1238" s="159"/>
    </row>
    <row r="1239" spans="1:3">
      <c r="A1239" s="157" t="s">
        <v>2247</v>
      </c>
      <c r="B1239" s="174" t="s">
        <v>2248</v>
      </c>
      <c r="C1239" s="159"/>
    </row>
    <row r="1240" spans="1:3">
      <c r="A1240" s="154" t="s">
        <v>2249</v>
      </c>
      <c r="B1240" s="173" t="s">
        <v>2250</v>
      </c>
      <c r="C1240" s="156">
        <f>SUM(C1241:C1252)</f>
        <v>2</v>
      </c>
    </row>
    <row r="1241" spans="1:3">
      <c r="A1241" s="157" t="s">
        <v>2251</v>
      </c>
      <c r="B1241" s="174" t="s">
        <v>69</v>
      </c>
      <c r="C1241" s="159"/>
    </row>
    <row r="1242" spans="1:3">
      <c r="A1242" s="157" t="s">
        <v>2252</v>
      </c>
      <c r="B1242" s="174" t="s">
        <v>71</v>
      </c>
      <c r="C1242" s="159"/>
    </row>
    <row r="1243" spans="1:3">
      <c r="A1243" s="157" t="s">
        <v>2253</v>
      </c>
      <c r="B1243" s="174" t="s">
        <v>73</v>
      </c>
      <c r="C1243" s="159"/>
    </row>
    <row r="1244" spans="1:3">
      <c r="A1244" s="157" t="s">
        <v>2254</v>
      </c>
      <c r="B1244" s="174" t="s">
        <v>2255</v>
      </c>
      <c r="C1244" s="159"/>
    </row>
    <row r="1245" spans="1:3">
      <c r="A1245" s="157" t="s">
        <v>2256</v>
      </c>
      <c r="B1245" s="174" t="s">
        <v>2257</v>
      </c>
      <c r="C1245" s="159"/>
    </row>
    <row r="1246" spans="1:3">
      <c r="A1246" s="157" t="s">
        <v>2258</v>
      </c>
      <c r="B1246" s="174" t="s">
        <v>2259</v>
      </c>
      <c r="C1246" s="159"/>
    </row>
    <row r="1247" spans="1:3">
      <c r="A1247" s="157" t="s">
        <v>2260</v>
      </c>
      <c r="B1247" s="174" t="s">
        <v>2261</v>
      </c>
      <c r="C1247" s="159"/>
    </row>
    <row r="1248" spans="1:3">
      <c r="A1248" s="157" t="s">
        <v>2262</v>
      </c>
      <c r="B1248" s="174" t="s">
        <v>2263</v>
      </c>
      <c r="C1248" s="159"/>
    </row>
    <row r="1249" spans="1:3">
      <c r="A1249" s="157" t="s">
        <v>2264</v>
      </c>
      <c r="B1249" s="174" t="s">
        <v>2265</v>
      </c>
      <c r="C1249" s="159"/>
    </row>
    <row r="1250" spans="1:3">
      <c r="A1250" s="157" t="s">
        <v>2266</v>
      </c>
      <c r="B1250" s="174" t="s">
        <v>2267</v>
      </c>
      <c r="C1250" s="159"/>
    </row>
    <row r="1251" spans="1:3">
      <c r="A1251" s="157" t="s">
        <v>2268</v>
      </c>
      <c r="B1251" s="174" t="s">
        <v>2269</v>
      </c>
      <c r="C1251" s="159">
        <v>2</v>
      </c>
    </row>
    <row r="1252" spans="1:3">
      <c r="A1252" s="157" t="s">
        <v>2270</v>
      </c>
      <c r="B1252" s="174" t="s">
        <v>2271</v>
      </c>
      <c r="C1252" s="159"/>
    </row>
    <row r="1253" spans="1:3">
      <c r="A1253" s="154" t="s">
        <v>2272</v>
      </c>
      <c r="B1253" s="173" t="s">
        <v>2273</v>
      </c>
      <c r="C1253" s="156">
        <f>SUM(C1254:C1256)</f>
        <v>0</v>
      </c>
    </row>
    <row r="1254" spans="1:3">
      <c r="A1254" s="157" t="s">
        <v>2274</v>
      </c>
      <c r="B1254" s="174" t="s">
        <v>2275</v>
      </c>
      <c r="C1254" s="159"/>
    </row>
    <row r="1255" spans="1:3">
      <c r="A1255" s="157" t="s">
        <v>2276</v>
      </c>
      <c r="B1255" s="174" t="s">
        <v>2277</v>
      </c>
      <c r="C1255" s="159"/>
    </row>
    <row r="1256" spans="1:3">
      <c r="A1256" s="157" t="s">
        <v>2278</v>
      </c>
      <c r="B1256" s="174" t="s">
        <v>2279</v>
      </c>
      <c r="C1256" s="159"/>
    </row>
    <row r="1257" spans="1:3">
      <c r="A1257" s="154" t="s">
        <v>2280</v>
      </c>
      <c r="B1257" s="173" t="s">
        <v>2281</v>
      </c>
      <c r="C1257" s="156">
        <f>SUM(C1258:C1260)</f>
        <v>100</v>
      </c>
    </row>
    <row r="1258" spans="1:3">
      <c r="A1258" s="157" t="s">
        <v>2282</v>
      </c>
      <c r="B1258" s="174" t="s">
        <v>2283</v>
      </c>
      <c r="C1258" s="159">
        <v>100</v>
      </c>
    </row>
    <row r="1259" spans="1:3">
      <c r="A1259" s="157" t="s">
        <v>2284</v>
      </c>
      <c r="B1259" s="174" t="s">
        <v>2285</v>
      </c>
      <c r="C1259" s="159"/>
    </row>
    <row r="1260" spans="1:3">
      <c r="A1260" s="157" t="s">
        <v>2286</v>
      </c>
      <c r="B1260" s="174" t="s">
        <v>2287</v>
      </c>
      <c r="C1260" s="159"/>
    </row>
    <row r="1261" spans="1:3">
      <c r="A1261" s="154" t="s">
        <v>2288</v>
      </c>
      <c r="B1261" s="173" t="s">
        <v>2289</v>
      </c>
      <c r="C1261" s="156">
        <f>SUM(C1262)</f>
        <v>0</v>
      </c>
    </row>
    <row r="1262" spans="1:3">
      <c r="A1262" s="157" t="s">
        <v>2290</v>
      </c>
      <c r="B1262" s="174" t="s">
        <v>2291</v>
      </c>
      <c r="C1262" s="159"/>
    </row>
    <row r="1263" spans="1:3">
      <c r="A1263" s="176" t="s">
        <v>2292</v>
      </c>
      <c r="B1263" s="177" t="s">
        <v>2293</v>
      </c>
      <c r="C1263" s="178">
        <v>10000</v>
      </c>
    </row>
    <row r="1264" spans="1:3">
      <c r="A1264" s="151" t="s">
        <v>2294</v>
      </c>
      <c r="B1264" s="152" t="s">
        <v>2295</v>
      </c>
      <c r="C1264" s="153">
        <f>SUM(C1265,C1266)</f>
        <v>21187</v>
      </c>
    </row>
    <row r="1265" spans="1:3">
      <c r="A1265" s="176" t="s">
        <v>2296</v>
      </c>
      <c r="B1265" s="179" t="s">
        <v>2297</v>
      </c>
      <c r="C1265" s="178">
        <v>18000</v>
      </c>
    </row>
    <row r="1266" spans="1:3">
      <c r="A1266" s="176" t="s">
        <v>2298</v>
      </c>
      <c r="B1266" s="179" t="s">
        <v>1997</v>
      </c>
      <c r="C1266" s="178">
        <v>3187</v>
      </c>
    </row>
    <row r="1267" spans="1:3">
      <c r="A1267" s="151" t="s">
        <v>2299</v>
      </c>
      <c r="B1267" s="175" t="s">
        <v>2300</v>
      </c>
      <c r="C1267" s="153">
        <f>SUM(C1268)</f>
        <v>3575</v>
      </c>
    </row>
    <row r="1268" spans="1:3">
      <c r="A1268" s="154" t="s">
        <v>2301</v>
      </c>
      <c r="B1268" s="173" t="s">
        <v>2302</v>
      </c>
      <c r="C1268" s="156">
        <f>SUM(C1269:C1272)</f>
        <v>3575</v>
      </c>
    </row>
    <row r="1269" spans="1:3">
      <c r="A1269" s="157" t="s">
        <v>2303</v>
      </c>
      <c r="B1269" s="174" t="s">
        <v>2304</v>
      </c>
      <c r="C1269" s="159">
        <v>3575</v>
      </c>
    </row>
    <row r="1270" spans="1:3">
      <c r="A1270" s="157" t="s">
        <v>2305</v>
      </c>
      <c r="B1270" s="174" t="s">
        <v>2306</v>
      </c>
      <c r="C1270" s="159"/>
    </row>
    <row r="1271" spans="1:3">
      <c r="A1271" s="157" t="s">
        <v>2307</v>
      </c>
      <c r="B1271" s="174" t="s">
        <v>2308</v>
      </c>
      <c r="C1271" s="159"/>
    </row>
    <row r="1272" spans="1:3">
      <c r="A1272" s="157" t="s">
        <v>2309</v>
      </c>
      <c r="B1272" s="174" t="s">
        <v>2310</v>
      </c>
      <c r="C1272" s="159"/>
    </row>
    <row r="1273" spans="1:3">
      <c r="A1273" s="151" t="s">
        <v>2311</v>
      </c>
      <c r="B1273" s="152" t="s">
        <v>2312</v>
      </c>
      <c r="C1273" s="153">
        <f>SUM(C1274)</f>
        <v>0</v>
      </c>
    </row>
    <row r="1274" spans="1:3">
      <c r="A1274" s="180" t="s">
        <v>2313</v>
      </c>
      <c r="B1274" s="181" t="s">
        <v>2314</v>
      </c>
      <c r="C1274" s="182"/>
    </row>
    <row r="1275" spans="1:3">
      <c r="A1275" s="183"/>
      <c r="B1275" s="161"/>
      <c r="C1275" s="159"/>
    </row>
    <row r="1276" spans="1:3">
      <c r="A1276" s="183"/>
      <c r="B1276" s="161"/>
      <c r="C1276" s="159"/>
    </row>
    <row r="1277" spans="1:3">
      <c r="A1277" s="184"/>
      <c r="B1277" s="185" t="s">
        <v>2315</v>
      </c>
      <c r="C1277" s="153">
        <f>SUM(C5,C234,C244,C263,C353,C405,C461,C518,C646,C719,C792,C814,C921,C979,C1043,C1063,C1093,C1103,C1148,C1169,C1213,C1263,C1264,C1267,C1273)</f>
        <v>475331</v>
      </c>
    </row>
  </sheetData>
  <mergeCells count="2">
    <mergeCell ref="A1:C1"/>
    <mergeCell ref="A3:B3"/>
  </mergeCells>
  <conditionalFormatting sqref="A1:A1249">
    <cfRule type="duplicateValues" dxfId="0" priority="2"/>
  </conditionalFormatting>
  <conditionalFormatting sqref="A5:A1277">
    <cfRule type="duplicateValues" dxfId="1" priority="1"/>
  </conditionalFormatting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5"/>
  <sheetViews>
    <sheetView workbookViewId="0">
      <selection activeCell="A1" sqref="A1:C1"/>
    </sheetView>
  </sheetViews>
  <sheetFormatPr defaultColWidth="9" defaultRowHeight="13.5" outlineLevelCol="4"/>
  <cols>
    <col min="1" max="1" width="16" customWidth="1"/>
    <col min="2" max="2" width="46" customWidth="1"/>
    <col min="3" max="3" width="18.75" customWidth="1"/>
    <col min="4" max="5" width="9.75" customWidth="1"/>
  </cols>
  <sheetData>
    <row r="1" ht="20.25" spans="1:5">
      <c r="A1" s="140" t="s">
        <v>5</v>
      </c>
      <c r="B1" s="140"/>
      <c r="C1" s="140"/>
      <c r="D1" s="136"/>
      <c r="E1" s="136"/>
    </row>
    <row r="2" spans="1:3">
      <c r="A2" s="141" t="s">
        <v>22</v>
      </c>
      <c r="B2" s="141"/>
      <c r="C2" s="141"/>
    </row>
    <row r="3" spans="1:3">
      <c r="A3" s="137" t="s">
        <v>2316</v>
      </c>
      <c r="B3" s="137" t="s">
        <v>2317</v>
      </c>
      <c r="C3" s="137" t="s">
        <v>2318</v>
      </c>
    </row>
    <row r="4" spans="1:3">
      <c r="A4" s="138" t="s">
        <v>64</v>
      </c>
      <c r="B4" s="138" t="s">
        <v>2319</v>
      </c>
      <c r="C4" s="139">
        <v>22410.132065</v>
      </c>
    </row>
    <row r="5" spans="1:3">
      <c r="A5" s="138" t="s">
        <v>66</v>
      </c>
      <c r="B5" s="138" t="s">
        <v>2320</v>
      </c>
      <c r="C5" s="139">
        <v>312.094866</v>
      </c>
    </row>
    <row r="6" spans="1:3">
      <c r="A6" s="138" t="s">
        <v>68</v>
      </c>
      <c r="B6" s="138" t="s">
        <v>2321</v>
      </c>
      <c r="C6" s="139">
        <v>267.967088</v>
      </c>
    </row>
    <row r="7" spans="1:3">
      <c r="A7" s="138" t="s">
        <v>86</v>
      </c>
      <c r="B7" s="138" t="s">
        <v>2322</v>
      </c>
      <c r="C7" s="139">
        <v>44.127778</v>
      </c>
    </row>
    <row r="8" spans="1:3">
      <c r="A8" s="138" t="s">
        <v>90</v>
      </c>
      <c r="B8" s="138" t="s">
        <v>2323</v>
      </c>
      <c r="C8" s="139">
        <v>220.39127</v>
      </c>
    </row>
    <row r="9" spans="1:3">
      <c r="A9" s="138" t="s">
        <v>92</v>
      </c>
      <c r="B9" s="138" t="s">
        <v>2321</v>
      </c>
      <c r="C9" s="139">
        <v>185.112148</v>
      </c>
    </row>
    <row r="10" spans="1:3">
      <c r="A10" s="138" t="s">
        <v>101</v>
      </c>
      <c r="B10" s="138" t="s">
        <v>2322</v>
      </c>
      <c r="C10" s="139">
        <v>35.279122</v>
      </c>
    </row>
    <row r="11" spans="1:3">
      <c r="A11" s="138" t="s">
        <v>104</v>
      </c>
      <c r="B11" s="138" t="s">
        <v>2324</v>
      </c>
      <c r="C11" s="139">
        <v>11029.250956</v>
      </c>
    </row>
    <row r="12" spans="1:3">
      <c r="A12" s="138" t="s">
        <v>106</v>
      </c>
      <c r="B12" s="138" t="s">
        <v>2321</v>
      </c>
      <c r="C12" s="139">
        <v>5503.801599</v>
      </c>
    </row>
    <row r="13" spans="1:3">
      <c r="A13" s="138" t="s">
        <v>115</v>
      </c>
      <c r="B13" s="138" t="s">
        <v>2325</v>
      </c>
      <c r="C13" s="139">
        <v>247.647219</v>
      </c>
    </row>
    <row r="14" spans="1:3">
      <c r="A14" s="138" t="s">
        <v>119</v>
      </c>
      <c r="B14" s="138" t="s">
        <v>2322</v>
      </c>
      <c r="C14" s="139">
        <v>5277.802138</v>
      </c>
    </row>
    <row r="15" spans="1:3">
      <c r="A15" s="138" t="s">
        <v>122</v>
      </c>
      <c r="B15" s="138" t="s">
        <v>2326</v>
      </c>
      <c r="C15" s="139">
        <v>424.534119</v>
      </c>
    </row>
    <row r="16" spans="1:3">
      <c r="A16" s="138" t="s">
        <v>124</v>
      </c>
      <c r="B16" s="138" t="s">
        <v>2321</v>
      </c>
      <c r="C16" s="139">
        <v>162.89699</v>
      </c>
    </row>
    <row r="17" spans="1:3">
      <c r="A17" s="138" t="s">
        <v>137</v>
      </c>
      <c r="B17" s="138" t="s">
        <v>2322</v>
      </c>
      <c r="C17" s="139">
        <v>261.637129</v>
      </c>
    </row>
    <row r="18" spans="1:3">
      <c r="A18" s="138" t="s">
        <v>140</v>
      </c>
      <c r="B18" s="138" t="s">
        <v>2327</v>
      </c>
      <c r="C18" s="139">
        <v>276.291577</v>
      </c>
    </row>
    <row r="19" spans="1:3">
      <c r="A19" s="138" t="s">
        <v>142</v>
      </c>
      <c r="B19" s="138" t="s">
        <v>2321</v>
      </c>
      <c r="C19" s="139">
        <v>172.088172</v>
      </c>
    </row>
    <row r="20" spans="1:3">
      <c r="A20" s="138" t="s">
        <v>155</v>
      </c>
      <c r="B20" s="138" t="s">
        <v>2322</v>
      </c>
      <c r="C20" s="139">
        <v>104.203405</v>
      </c>
    </row>
    <row r="21" spans="1:3">
      <c r="A21" s="138" t="s">
        <v>158</v>
      </c>
      <c r="B21" s="138" t="s">
        <v>2328</v>
      </c>
      <c r="C21" s="139">
        <v>2768.521225</v>
      </c>
    </row>
    <row r="22" spans="1:3">
      <c r="A22" s="138" t="s">
        <v>160</v>
      </c>
      <c r="B22" s="138" t="s">
        <v>2321</v>
      </c>
      <c r="C22" s="139">
        <v>658.34917</v>
      </c>
    </row>
    <row r="23" spans="1:3">
      <c r="A23" s="138" t="s">
        <v>173</v>
      </c>
      <c r="B23" s="138" t="s">
        <v>2322</v>
      </c>
      <c r="C23" s="139">
        <v>2110.172055</v>
      </c>
    </row>
    <row r="24" spans="1:3">
      <c r="A24" s="138" t="s">
        <v>187</v>
      </c>
      <c r="B24" s="138" t="s">
        <v>2329</v>
      </c>
      <c r="C24" s="139">
        <v>360.277918</v>
      </c>
    </row>
    <row r="25" spans="1:3">
      <c r="A25" s="138" t="s">
        <v>189</v>
      </c>
      <c r="B25" s="138" t="s">
        <v>2321</v>
      </c>
      <c r="C25" s="139">
        <v>103.920666</v>
      </c>
    </row>
    <row r="26" spans="1:3">
      <c r="A26" s="138" t="s">
        <v>197</v>
      </c>
      <c r="B26" s="138" t="s">
        <v>2322</v>
      </c>
      <c r="C26" s="139">
        <v>256.357252</v>
      </c>
    </row>
    <row r="27" spans="1:3">
      <c r="A27" s="138" t="s">
        <v>221</v>
      </c>
      <c r="B27" s="138" t="s">
        <v>2330</v>
      </c>
      <c r="C27" s="139">
        <v>1379.26408</v>
      </c>
    </row>
    <row r="28" spans="1:3">
      <c r="A28" s="138" t="s">
        <v>223</v>
      </c>
      <c r="B28" s="138" t="s">
        <v>2321</v>
      </c>
      <c r="C28" s="139">
        <v>1142.582851</v>
      </c>
    </row>
    <row r="29" spans="1:3">
      <c r="A29" s="138" t="s">
        <v>232</v>
      </c>
      <c r="B29" s="138" t="s">
        <v>2322</v>
      </c>
      <c r="C29" s="139">
        <v>236.681229</v>
      </c>
    </row>
    <row r="30" spans="1:3">
      <c r="A30" s="138" t="s">
        <v>235</v>
      </c>
      <c r="B30" s="138" t="s">
        <v>2331</v>
      </c>
      <c r="C30" s="139">
        <v>230.075338</v>
      </c>
    </row>
    <row r="31" spans="1:3">
      <c r="A31" s="138" t="s">
        <v>237</v>
      </c>
      <c r="B31" s="138" t="s">
        <v>2321</v>
      </c>
      <c r="C31" s="139">
        <v>89.532091</v>
      </c>
    </row>
    <row r="32" spans="1:3">
      <c r="A32" s="138" t="s">
        <v>248</v>
      </c>
      <c r="B32" s="138" t="s">
        <v>2332</v>
      </c>
      <c r="C32" s="139">
        <v>86.762451</v>
      </c>
    </row>
    <row r="33" spans="1:3">
      <c r="A33" s="138" t="s">
        <v>250</v>
      </c>
      <c r="B33" s="138" t="s">
        <v>2322</v>
      </c>
      <c r="C33" s="139">
        <v>53.780796</v>
      </c>
    </row>
    <row r="34" spans="1:3">
      <c r="A34" s="138" t="s">
        <v>295</v>
      </c>
      <c r="B34" s="138" t="s">
        <v>2333</v>
      </c>
      <c r="C34" s="139">
        <v>81.059332</v>
      </c>
    </row>
    <row r="35" spans="1:3">
      <c r="A35" s="138" t="s">
        <v>297</v>
      </c>
      <c r="B35" s="138" t="s">
        <v>2321</v>
      </c>
      <c r="C35" s="139">
        <v>81.059332</v>
      </c>
    </row>
    <row r="36" spans="1:3">
      <c r="A36" s="138" t="s">
        <v>313</v>
      </c>
      <c r="B36" s="138" t="s">
        <v>2334</v>
      </c>
      <c r="C36" s="139">
        <v>128.577421</v>
      </c>
    </row>
    <row r="37" spans="1:3">
      <c r="A37" s="138" t="s">
        <v>315</v>
      </c>
      <c r="B37" s="138" t="s">
        <v>2321</v>
      </c>
      <c r="C37" s="139">
        <v>121.087019</v>
      </c>
    </row>
    <row r="38" spans="1:3">
      <c r="A38" s="138" t="s">
        <v>318</v>
      </c>
      <c r="B38" s="138" t="s">
        <v>2335</v>
      </c>
      <c r="C38" s="139">
        <v>0</v>
      </c>
    </row>
    <row r="39" spans="1:3">
      <c r="A39" s="138" t="s">
        <v>320</v>
      </c>
      <c r="B39" s="138" t="s">
        <v>2322</v>
      </c>
      <c r="C39" s="139">
        <v>7.490402</v>
      </c>
    </row>
    <row r="40" spans="1:3">
      <c r="A40" s="138" t="s">
        <v>323</v>
      </c>
      <c r="B40" s="138" t="s">
        <v>2336</v>
      </c>
      <c r="C40" s="139">
        <v>1586.460242</v>
      </c>
    </row>
    <row r="41" spans="1:3">
      <c r="A41" s="138" t="s">
        <v>325</v>
      </c>
      <c r="B41" s="138" t="s">
        <v>2321</v>
      </c>
      <c r="C41" s="139">
        <v>1161.034981</v>
      </c>
    </row>
    <row r="42" spans="1:3">
      <c r="A42" s="138" t="s">
        <v>330</v>
      </c>
      <c r="B42" s="138" t="s">
        <v>2322</v>
      </c>
      <c r="C42" s="139">
        <v>425.425261</v>
      </c>
    </row>
    <row r="43" spans="1:3">
      <c r="A43" s="138" t="s">
        <v>333</v>
      </c>
      <c r="B43" s="138" t="s">
        <v>2337</v>
      </c>
      <c r="C43" s="139">
        <v>360.49572</v>
      </c>
    </row>
    <row r="44" spans="1:3">
      <c r="A44" s="138" t="s">
        <v>335</v>
      </c>
      <c r="B44" s="138" t="s">
        <v>2321</v>
      </c>
      <c r="C44" s="139">
        <v>221.484746</v>
      </c>
    </row>
    <row r="45" spans="1:3">
      <c r="A45" s="138" t="s">
        <v>340</v>
      </c>
      <c r="B45" s="138" t="s">
        <v>2322</v>
      </c>
      <c r="C45" s="139">
        <v>139.010974</v>
      </c>
    </row>
    <row r="46" spans="1:3">
      <c r="A46" s="138" t="s">
        <v>343</v>
      </c>
      <c r="B46" s="138" t="s">
        <v>2338</v>
      </c>
      <c r="C46" s="139">
        <v>270.541368</v>
      </c>
    </row>
    <row r="47" spans="1:3">
      <c r="A47" s="138" t="s">
        <v>345</v>
      </c>
      <c r="B47" s="138" t="s">
        <v>2321</v>
      </c>
      <c r="C47" s="139">
        <v>127.452273</v>
      </c>
    </row>
    <row r="48" spans="1:3">
      <c r="A48" s="138" t="s">
        <v>350</v>
      </c>
      <c r="B48" s="138" t="s">
        <v>2322</v>
      </c>
      <c r="C48" s="139">
        <v>143.089095</v>
      </c>
    </row>
    <row r="49" spans="1:3">
      <c r="A49" s="138" t="s">
        <v>353</v>
      </c>
      <c r="B49" s="138" t="s">
        <v>2339</v>
      </c>
      <c r="C49" s="139">
        <v>246.163547</v>
      </c>
    </row>
    <row r="50" spans="1:3">
      <c r="A50" s="138" t="s">
        <v>355</v>
      </c>
      <c r="B50" s="138" t="s">
        <v>2321</v>
      </c>
      <c r="C50" s="139">
        <v>181.605545</v>
      </c>
    </row>
    <row r="51" spans="1:3">
      <c r="A51" s="138" t="s">
        <v>358</v>
      </c>
      <c r="B51" s="138" t="s">
        <v>2340</v>
      </c>
      <c r="C51" s="139">
        <v>2.7</v>
      </c>
    </row>
    <row r="52" spans="1:3">
      <c r="A52" s="138" t="s">
        <v>362</v>
      </c>
      <c r="B52" s="138" t="s">
        <v>2322</v>
      </c>
      <c r="C52" s="139">
        <v>61.858002</v>
      </c>
    </row>
    <row r="53" spans="1:3">
      <c r="A53" s="138" t="s">
        <v>391</v>
      </c>
      <c r="B53" s="138" t="s">
        <v>2341</v>
      </c>
      <c r="C53" s="139">
        <v>2736.133086</v>
      </c>
    </row>
    <row r="54" spans="1:3">
      <c r="A54" s="138" t="s">
        <v>393</v>
      </c>
      <c r="B54" s="138" t="s">
        <v>2321</v>
      </c>
      <c r="C54" s="139">
        <v>2198.679957</v>
      </c>
    </row>
    <row r="55" spans="1:3">
      <c r="A55" s="138" t="s">
        <v>398</v>
      </c>
      <c r="B55" s="138" t="s">
        <v>2342</v>
      </c>
      <c r="C55" s="139">
        <v>0</v>
      </c>
    </row>
    <row r="56" spans="1:3">
      <c r="A56" s="138" t="s">
        <v>400</v>
      </c>
      <c r="B56" s="138" t="s">
        <v>2343</v>
      </c>
      <c r="C56" s="139">
        <v>0</v>
      </c>
    </row>
    <row r="57" spans="1:3">
      <c r="A57" s="138" t="s">
        <v>413</v>
      </c>
      <c r="B57" s="138" t="s">
        <v>2322</v>
      </c>
      <c r="C57" s="139">
        <v>537.453129</v>
      </c>
    </row>
    <row r="58" spans="1:3">
      <c r="A58" s="138" t="s">
        <v>442</v>
      </c>
      <c r="B58" s="138" t="s">
        <v>2344</v>
      </c>
      <c r="C58" s="139">
        <v>71.633963</v>
      </c>
    </row>
    <row r="59" spans="1:3">
      <c r="A59" s="138" t="s">
        <v>460</v>
      </c>
      <c r="B59" s="138" t="s">
        <v>2345</v>
      </c>
      <c r="C59" s="139">
        <v>71.633963</v>
      </c>
    </row>
    <row r="60" spans="1:3">
      <c r="A60" s="138" t="s">
        <v>470</v>
      </c>
      <c r="B60" s="138" t="s">
        <v>2346</v>
      </c>
      <c r="C60" s="139">
        <v>71.633963</v>
      </c>
    </row>
    <row r="61" spans="1:3">
      <c r="A61" s="138" t="s">
        <v>480</v>
      </c>
      <c r="B61" s="138" t="s">
        <v>2347</v>
      </c>
      <c r="C61" s="139">
        <v>5614.125166</v>
      </c>
    </row>
    <row r="62" spans="1:3">
      <c r="A62" s="138" t="s">
        <v>488</v>
      </c>
      <c r="B62" s="138" t="s">
        <v>2348</v>
      </c>
      <c r="C62" s="139">
        <v>5177.237346</v>
      </c>
    </row>
    <row r="63" spans="1:3">
      <c r="A63" s="138" t="s">
        <v>490</v>
      </c>
      <c r="B63" s="138" t="s">
        <v>2321</v>
      </c>
      <c r="C63" s="139">
        <v>4812.342648</v>
      </c>
    </row>
    <row r="64" spans="1:3">
      <c r="A64" s="138" t="s">
        <v>502</v>
      </c>
      <c r="B64" s="138" t="s">
        <v>2322</v>
      </c>
      <c r="C64" s="139">
        <v>364.894698</v>
      </c>
    </row>
    <row r="65" spans="1:3">
      <c r="A65" s="138" t="s">
        <v>541</v>
      </c>
      <c r="B65" s="138" t="s">
        <v>2349</v>
      </c>
      <c r="C65" s="139">
        <v>436.88782</v>
      </c>
    </row>
    <row r="66" spans="1:3">
      <c r="A66" s="138" t="s">
        <v>543</v>
      </c>
      <c r="B66" s="138" t="s">
        <v>2321</v>
      </c>
      <c r="C66" s="139">
        <v>335.977162</v>
      </c>
    </row>
    <row r="67" spans="1:3">
      <c r="A67" s="138" t="s">
        <v>561</v>
      </c>
      <c r="B67" s="138" t="s">
        <v>2322</v>
      </c>
      <c r="C67" s="139">
        <v>100.910658</v>
      </c>
    </row>
    <row r="68" spans="1:3">
      <c r="A68" s="138" t="s">
        <v>621</v>
      </c>
      <c r="B68" s="138" t="s">
        <v>2350</v>
      </c>
      <c r="C68" s="139">
        <v>93218.978599</v>
      </c>
    </row>
    <row r="69" spans="1:3">
      <c r="A69" s="138" t="s">
        <v>623</v>
      </c>
      <c r="B69" s="138" t="s">
        <v>2351</v>
      </c>
      <c r="C69" s="139">
        <v>197.92917</v>
      </c>
    </row>
    <row r="70" spans="1:3">
      <c r="A70" s="138" t="s">
        <v>625</v>
      </c>
      <c r="B70" s="138" t="s">
        <v>2321</v>
      </c>
      <c r="C70" s="139">
        <v>197.92917</v>
      </c>
    </row>
    <row r="71" spans="1:3">
      <c r="A71" s="138" t="s">
        <v>630</v>
      </c>
      <c r="B71" s="138" t="s">
        <v>2352</v>
      </c>
      <c r="C71" s="139">
        <v>88736.072152</v>
      </c>
    </row>
    <row r="72" spans="1:3">
      <c r="A72" s="138" t="s">
        <v>632</v>
      </c>
      <c r="B72" s="138" t="s">
        <v>2353</v>
      </c>
      <c r="C72" s="139">
        <v>581.084122</v>
      </c>
    </row>
    <row r="73" spans="1:3">
      <c r="A73" s="138" t="s">
        <v>634</v>
      </c>
      <c r="B73" s="138" t="s">
        <v>2354</v>
      </c>
      <c r="C73" s="139">
        <v>3493.393907</v>
      </c>
    </row>
    <row r="74" spans="1:3">
      <c r="A74" s="138" t="s">
        <v>636</v>
      </c>
      <c r="B74" s="138" t="s">
        <v>2355</v>
      </c>
      <c r="C74" s="139">
        <v>71109.384942</v>
      </c>
    </row>
    <row r="75" spans="1:3">
      <c r="A75" s="138" t="s">
        <v>638</v>
      </c>
      <c r="B75" s="138" t="s">
        <v>2356</v>
      </c>
      <c r="C75" s="139">
        <v>13144.033329</v>
      </c>
    </row>
    <row r="76" spans="1:3">
      <c r="A76" s="138" t="s">
        <v>642</v>
      </c>
      <c r="B76" s="138" t="s">
        <v>2357</v>
      </c>
      <c r="C76" s="139">
        <v>408.175852</v>
      </c>
    </row>
    <row r="77" spans="1:3">
      <c r="A77" s="138" t="s">
        <v>644</v>
      </c>
      <c r="B77" s="138" t="s">
        <v>2358</v>
      </c>
      <c r="C77" s="139">
        <v>2214.479875</v>
      </c>
    </row>
    <row r="78" spans="1:3">
      <c r="A78" s="138" t="s">
        <v>648</v>
      </c>
      <c r="B78" s="138" t="s">
        <v>2359</v>
      </c>
      <c r="C78" s="139">
        <v>2013.024689</v>
      </c>
    </row>
    <row r="79" spans="1:3">
      <c r="A79" s="138" t="s">
        <v>650</v>
      </c>
      <c r="B79" s="138" t="s">
        <v>2360</v>
      </c>
      <c r="C79" s="139">
        <v>201.455186</v>
      </c>
    </row>
    <row r="80" spans="1:3">
      <c r="A80" s="138" t="s">
        <v>656</v>
      </c>
      <c r="B80" s="138" t="s">
        <v>2361</v>
      </c>
      <c r="C80" s="139">
        <v>400.719496</v>
      </c>
    </row>
    <row r="81" spans="1:3">
      <c r="A81" s="138" t="s">
        <v>666</v>
      </c>
      <c r="B81" s="138" t="s">
        <v>2362</v>
      </c>
      <c r="C81" s="139">
        <v>400.719496</v>
      </c>
    </row>
    <row r="82" spans="1:3">
      <c r="A82" s="138" t="s">
        <v>684</v>
      </c>
      <c r="B82" s="138" t="s">
        <v>2363</v>
      </c>
      <c r="C82" s="139">
        <v>553.195351</v>
      </c>
    </row>
    <row r="83" spans="1:3">
      <c r="A83" s="138" t="s">
        <v>686</v>
      </c>
      <c r="B83" s="138" t="s">
        <v>2364</v>
      </c>
      <c r="C83" s="139">
        <v>553.195351</v>
      </c>
    </row>
    <row r="84" spans="1:3">
      <c r="A84" s="138" t="s">
        <v>692</v>
      </c>
      <c r="B84" s="138" t="s">
        <v>2365</v>
      </c>
      <c r="C84" s="139">
        <v>973.489081</v>
      </c>
    </row>
    <row r="85" spans="1:3">
      <c r="A85" s="138" t="s">
        <v>694</v>
      </c>
      <c r="B85" s="138" t="s">
        <v>2366</v>
      </c>
      <c r="C85" s="139">
        <v>595.973207</v>
      </c>
    </row>
    <row r="86" spans="1:3">
      <c r="A86" s="138" t="s">
        <v>696</v>
      </c>
      <c r="B86" s="138" t="s">
        <v>2367</v>
      </c>
      <c r="C86" s="139">
        <v>377.515874</v>
      </c>
    </row>
    <row r="87" spans="1:3">
      <c r="A87" s="138" t="s">
        <v>718</v>
      </c>
      <c r="B87" s="138" t="s">
        <v>2368</v>
      </c>
      <c r="C87" s="139">
        <v>143.093474</v>
      </c>
    </row>
    <row r="88" spans="1:3">
      <c r="A88" s="138" t="s">
        <v>720</v>
      </c>
      <c r="B88" s="138" t="s">
        <v>2368</v>
      </c>
      <c r="C88" s="139">
        <v>143.093474</v>
      </c>
    </row>
    <row r="89" spans="1:3">
      <c r="A89" s="138" t="s">
        <v>722</v>
      </c>
      <c r="B89" s="138" t="s">
        <v>2369</v>
      </c>
      <c r="C89" s="139">
        <v>147.763273</v>
      </c>
    </row>
    <row r="90" spans="1:3">
      <c r="A90" s="138" t="s">
        <v>724</v>
      </c>
      <c r="B90" s="138" t="s">
        <v>2370</v>
      </c>
      <c r="C90" s="139">
        <v>94.31808</v>
      </c>
    </row>
    <row r="91" spans="1:3">
      <c r="A91" s="138" t="s">
        <v>726</v>
      </c>
      <c r="B91" s="138" t="s">
        <v>2321</v>
      </c>
      <c r="C91" s="139">
        <v>91.20708</v>
      </c>
    </row>
    <row r="92" spans="1:3">
      <c r="A92" s="138" t="s">
        <v>729</v>
      </c>
      <c r="B92" s="138" t="s">
        <v>2371</v>
      </c>
      <c r="C92" s="139">
        <v>3.111</v>
      </c>
    </row>
    <row r="93" spans="1:3">
      <c r="A93" s="138" t="s">
        <v>788</v>
      </c>
      <c r="B93" s="138" t="s">
        <v>2372</v>
      </c>
      <c r="C93" s="139">
        <v>53.445193</v>
      </c>
    </row>
    <row r="94" spans="1:3">
      <c r="A94" s="138" t="s">
        <v>790</v>
      </c>
      <c r="B94" s="138" t="s">
        <v>2373</v>
      </c>
      <c r="C94" s="139">
        <v>53.445193</v>
      </c>
    </row>
    <row r="95" spans="1:3">
      <c r="A95" s="138" t="s">
        <v>827</v>
      </c>
      <c r="B95" s="138" t="s">
        <v>2374</v>
      </c>
      <c r="C95" s="139">
        <v>996.282697</v>
      </c>
    </row>
    <row r="96" spans="1:3">
      <c r="A96" s="138" t="s">
        <v>829</v>
      </c>
      <c r="B96" s="138" t="s">
        <v>2375</v>
      </c>
      <c r="C96" s="139">
        <v>530.510761</v>
      </c>
    </row>
    <row r="97" spans="1:3">
      <c r="A97" s="138" t="s">
        <v>831</v>
      </c>
      <c r="B97" s="138" t="s">
        <v>2321</v>
      </c>
      <c r="C97" s="139">
        <v>266.102104</v>
      </c>
    </row>
    <row r="98" spans="1:3">
      <c r="A98" s="138" t="s">
        <v>834</v>
      </c>
      <c r="B98" s="138" t="s">
        <v>2376</v>
      </c>
      <c r="C98" s="139">
        <v>97.572525</v>
      </c>
    </row>
    <row r="99" spans="1:3">
      <c r="A99" s="138" t="s">
        <v>836</v>
      </c>
      <c r="B99" s="138" t="s">
        <v>2377</v>
      </c>
      <c r="C99" s="139">
        <v>8.208303</v>
      </c>
    </row>
    <row r="100" spans="1:3">
      <c r="A100" s="138" t="s">
        <v>844</v>
      </c>
      <c r="B100" s="138" t="s">
        <v>2378</v>
      </c>
      <c r="C100" s="139">
        <v>158.627829</v>
      </c>
    </row>
    <row r="101" spans="1:3">
      <c r="A101" s="138" t="s">
        <v>858</v>
      </c>
      <c r="B101" s="138" t="s">
        <v>2379</v>
      </c>
      <c r="C101" s="139">
        <v>39.286846</v>
      </c>
    </row>
    <row r="102" spans="1:3">
      <c r="A102" s="138" t="s">
        <v>865</v>
      </c>
      <c r="B102" s="138" t="s">
        <v>2380</v>
      </c>
      <c r="C102" s="139">
        <v>39.286846</v>
      </c>
    </row>
    <row r="103" spans="1:3">
      <c r="A103" s="138" t="s">
        <v>871</v>
      </c>
      <c r="B103" s="138" t="s">
        <v>2381</v>
      </c>
      <c r="C103" s="139">
        <v>117.819338</v>
      </c>
    </row>
    <row r="104" spans="1:3">
      <c r="A104" s="138" t="s">
        <v>882</v>
      </c>
      <c r="B104" s="138" t="s">
        <v>2382</v>
      </c>
      <c r="C104" s="139">
        <v>117.819338</v>
      </c>
    </row>
    <row r="105" spans="1:3">
      <c r="A105" s="138" t="s">
        <v>905</v>
      </c>
      <c r="B105" s="138" t="s">
        <v>2383</v>
      </c>
      <c r="C105" s="139">
        <v>308.665752</v>
      </c>
    </row>
    <row r="106" spans="1:3">
      <c r="A106" s="138" t="s">
        <v>907</v>
      </c>
      <c r="B106" s="138" t="s">
        <v>2321</v>
      </c>
      <c r="C106" s="139">
        <v>308.665752</v>
      </c>
    </row>
    <row r="107" spans="1:3">
      <c r="A107" s="138" t="s">
        <v>926</v>
      </c>
      <c r="B107" s="138" t="s">
        <v>2384</v>
      </c>
      <c r="C107" s="139">
        <v>20737.210315</v>
      </c>
    </row>
    <row r="108" spans="1:3">
      <c r="A108" s="138" t="s">
        <v>928</v>
      </c>
      <c r="B108" s="138" t="s">
        <v>2385</v>
      </c>
      <c r="C108" s="139">
        <v>1244.25306</v>
      </c>
    </row>
    <row r="109" spans="1:3">
      <c r="A109" s="138" t="s">
        <v>930</v>
      </c>
      <c r="B109" s="138" t="s">
        <v>2321</v>
      </c>
      <c r="C109" s="139">
        <v>515.611575</v>
      </c>
    </row>
    <row r="110" spans="1:3">
      <c r="A110" s="138" t="s">
        <v>935</v>
      </c>
      <c r="B110" s="138" t="s">
        <v>2386</v>
      </c>
      <c r="C110" s="139">
        <v>94.1418</v>
      </c>
    </row>
    <row r="111" spans="1:3">
      <c r="A111" s="138" t="s">
        <v>937</v>
      </c>
      <c r="B111" s="138" t="s">
        <v>2387</v>
      </c>
      <c r="C111" s="139">
        <v>107.352351</v>
      </c>
    </row>
    <row r="112" spans="1:3">
      <c r="A112" s="138" t="s">
        <v>942</v>
      </c>
      <c r="B112" s="138" t="s">
        <v>2388</v>
      </c>
      <c r="C112" s="139">
        <v>475.11931</v>
      </c>
    </row>
    <row r="113" spans="1:3">
      <c r="A113" s="138" t="s">
        <v>958</v>
      </c>
      <c r="B113" s="138" t="s">
        <v>2322</v>
      </c>
      <c r="C113" s="139">
        <v>2.935908</v>
      </c>
    </row>
    <row r="114" spans="1:3">
      <c r="A114" s="138" t="s">
        <v>959</v>
      </c>
      <c r="B114" s="138" t="s">
        <v>2389</v>
      </c>
      <c r="C114" s="139">
        <v>49.092116</v>
      </c>
    </row>
    <row r="115" spans="1:3">
      <c r="A115" s="138" t="s">
        <v>961</v>
      </c>
      <c r="B115" s="138" t="s">
        <v>2390</v>
      </c>
      <c r="C115" s="139">
        <v>348.389173</v>
      </c>
    </row>
    <row r="116" spans="1:3">
      <c r="A116" s="138" t="s">
        <v>963</v>
      </c>
      <c r="B116" s="138" t="s">
        <v>2321</v>
      </c>
      <c r="C116" s="139">
        <v>348.389173</v>
      </c>
    </row>
    <row r="117" spans="1:3">
      <c r="A117" s="138" t="s">
        <v>978</v>
      </c>
      <c r="B117" s="138" t="s">
        <v>2391</v>
      </c>
      <c r="C117" s="139">
        <v>17949.478497</v>
      </c>
    </row>
    <row r="118" spans="1:3">
      <c r="A118" s="138" t="s">
        <v>980</v>
      </c>
      <c r="B118" s="138" t="s">
        <v>2392</v>
      </c>
      <c r="C118" s="139">
        <v>708.427996</v>
      </c>
    </row>
    <row r="119" spans="1:3">
      <c r="A119" s="138" t="s">
        <v>982</v>
      </c>
      <c r="B119" s="138" t="s">
        <v>2393</v>
      </c>
      <c r="C119" s="139">
        <v>1514.854868</v>
      </c>
    </row>
    <row r="120" spans="1:3">
      <c r="A120" s="138" t="s">
        <v>986</v>
      </c>
      <c r="B120" s="138" t="s">
        <v>2394</v>
      </c>
      <c r="C120" s="139">
        <v>15726.195633</v>
      </c>
    </row>
    <row r="121" spans="1:3">
      <c r="A121" s="138" t="s">
        <v>990</v>
      </c>
      <c r="B121" s="138" t="s">
        <v>2395</v>
      </c>
      <c r="C121" s="139">
        <v>0</v>
      </c>
    </row>
    <row r="122" spans="1:3">
      <c r="A122" s="138" t="s">
        <v>1024</v>
      </c>
      <c r="B122" s="138" t="s">
        <v>2396</v>
      </c>
      <c r="C122" s="139">
        <v>0</v>
      </c>
    </row>
    <row r="123" spans="1:3">
      <c r="A123" s="138" t="s">
        <v>1028</v>
      </c>
      <c r="B123" s="138" t="s">
        <v>2397</v>
      </c>
      <c r="C123" s="139">
        <v>0</v>
      </c>
    </row>
    <row r="124" spans="1:3">
      <c r="A124" s="138" t="s">
        <v>1032</v>
      </c>
      <c r="B124" s="138" t="s">
        <v>2398</v>
      </c>
      <c r="C124" s="139">
        <v>0</v>
      </c>
    </row>
    <row r="125" spans="1:3">
      <c r="A125" s="138" t="s">
        <v>1042</v>
      </c>
      <c r="B125" s="138" t="s">
        <v>2399</v>
      </c>
      <c r="C125" s="139">
        <v>0</v>
      </c>
    </row>
    <row r="126" spans="1:3">
      <c r="A126" s="138" t="s">
        <v>1046</v>
      </c>
      <c r="B126" s="138" t="s">
        <v>2400</v>
      </c>
      <c r="C126" s="139">
        <v>0</v>
      </c>
    </row>
    <row r="127" spans="1:3">
      <c r="A127" s="138" t="s">
        <v>1072</v>
      </c>
      <c r="B127" s="138" t="s">
        <v>2401</v>
      </c>
      <c r="C127" s="139">
        <v>125.28517</v>
      </c>
    </row>
    <row r="128" spans="1:3">
      <c r="A128" s="138" t="s">
        <v>1074</v>
      </c>
      <c r="B128" s="138" t="s">
        <v>2321</v>
      </c>
      <c r="C128" s="139">
        <v>125.28517</v>
      </c>
    </row>
    <row r="129" spans="1:3">
      <c r="A129" s="138" t="s">
        <v>1077</v>
      </c>
      <c r="B129" s="138" t="s">
        <v>2402</v>
      </c>
      <c r="C129" s="139">
        <v>0</v>
      </c>
    </row>
    <row r="130" spans="1:3">
      <c r="A130" s="138" t="s">
        <v>1083</v>
      </c>
      <c r="B130" s="138" t="s">
        <v>2403</v>
      </c>
      <c r="C130" s="139">
        <v>0</v>
      </c>
    </row>
    <row r="131" spans="1:3">
      <c r="A131" s="138" t="s">
        <v>1095</v>
      </c>
      <c r="B131" s="138" t="s">
        <v>2404</v>
      </c>
      <c r="C131" s="139">
        <v>0</v>
      </c>
    </row>
    <row r="132" spans="1:3">
      <c r="A132" s="138" t="s">
        <v>1097</v>
      </c>
      <c r="B132" s="138" t="s">
        <v>2405</v>
      </c>
      <c r="C132" s="139">
        <v>0</v>
      </c>
    </row>
    <row r="133" spans="1:3">
      <c r="A133" s="138" t="s">
        <v>1099</v>
      </c>
      <c r="B133" s="138" t="s">
        <v>2406</v>
      </c>
      <c r="C133" s="139">
        <v>0</v>
      </c>
    </row>
    <row r="134" spans="1:3">
      <c r="A134" s="138" t="s">
        <v>1107</v>
      </c>
      <c r="B134" s="138" t="s">
        <v>2407</v>
      </c>
      <c r="C134" s="139">
        <v>0</v>
      </c>
    </row>
    <row r="135" spans="1:3">
      <c r="A135" s="138" t="s">
        <v>1111</v>
      </c>
      <c r="B135" s="138" t="s">
        <v>2408</v>
      </c>
      <c r="C135" s="139">
        <v>0</v>
      </c>
    </row>
    <row r="136" spans="1:3">
      <c r="A136" s="138" t="s">
        <v>1119</v>
      </c>
      <c r="B136" s="138" t="s">
        <v>2409</v>
      </c>
      <c r="C136" s="139">
        <v>0</v>
      </c>
    </row>
    <row r="137" spans="1:3">
      <c r="A137" s="138" t="s">
        <v>1121</v>
      </c>
      <c r="B137" s="138" t="s">
        <v>2410</v>
      </c>
      <c r="C137" s="139">
        <v>0</v>
      </c>
    </row>
    <row r="138" spans="1:3">
      <c r="A138" s="138" t="s">
        <v>1123</v>
      </c>
      <c r="B138" s="138" t="s">
        <v>2411</v>
      </c>
      <c r="C138" s="139">
        <v>0</v>
      </c>
    </row>
    <row r="139" spans="1:3">
      <c r="A139" s="138" t="s">
        <v>1125</v>
      </c>
      <c r="B139" s="138" t="s">
        <v>2412</v>
      </c>
      <c r="C139" s="139">
        <v>0</v>
      </c>
    </row>
    <row r="140" spans="1:3">
      <c r="A140" s="138" t="s">
        <v>1129</v>
      </c>
      <c r="B140" s="138" t="s">
        <v>2413</v>
      </c>
      <c r="C140" s="139">
        <v>0</v>
      </c>
    </row>
    <row r="141" spans="1:3">
      <c r="A141" s="138" t="s">
        <v>1133</v>
      </c>
      <c r="B141" s="138" t="s">
        <v>2414</v>
      </c>
      <c r="C141" s="139">
        <v>884.598491</v>
      </c>
    </row>
    <row r="142" spans="1:3">
      <c r="A142" s="138" t="s">
        <v>1135</v>
      </c>
      <c r="B142" s="138" t="s">
        <v>2415</v>
      </c>
      <c r="C142" s="139">
        <v>688.021053</v>
      </c>
    </row>
    <row r="143" spans="1:3">
      <c r="A143" s="138" t="s">
        <v>1137</v>
      </c>
      <c r="B143" s="138" t="s">
        <v>2416</v>
      </c>
      <c r="C143" s="139">
        <v>196.577438</v>
      </c>
    </row>
    <row r="144" spans="1:3">
      <c r="A144" s="138" t="s">
        <v>1141</v>
      </c>
      <c r="B144" s="138" t="s">
        <v>2417</v>
      </c>
      <c r="C144" s="139">
        <v>185.205924</v>
      </c>
    </row>
    <row r="145" spans="1:3">
      <c r="A145" s="138" t="s">
        <v>1143</v>
      </c>
      <c r="B145" s="138" t="s">
        <v>2321</v>
      </c>
      <c r="C145" s="139">
        <v>73.28945</v>
      </c>
    </row>
    <row r="146" spans="1:3">
      <c r="A146" s="138" t="s">
        <v>1150</v>
      </c>
      <c r="B146" s="138" t="s">
        <v>2322</v>
      </c>
      <c r="C146" s="139">
        <v>111.916474</v>
      </c>
    </row>
    <row r="147" spans="1:3">
      <c r="A147" s="138" t="s">
        <v>1159</v>
      </c>
      <c r="B147" s="138" t="s">
        <v>2418</v>
      </c>
      <c r="C147" s="139">
        <v>0</v>
      </c>
    </row>
    <row r="148" spans="1:3">
      <c r="A148" s="138" t="s">
        <v>1161</v>
      </c>
      <c r="B148" s="138" t="s">
        <v>2418</v>
      </c>
      <c r="C148" s="139">
        <v>0</v>
      </c>
    </row>
    <row r="149" spans="1:3">
      <c r="A149" s="138" t="s">
        <v>1163</v>
      </c>
      <c r="B149" s="138" t="s">
        <v>2419</v>
      </c>
      <c r="C149" s="139">
        <v>9191.437593</v>
      </c>
    </row>
    <row r="150" spans="1:3">
      <c r="A150" s="138" t="s">
        <v>1165</v>
      </c>
      <c r="B150" s="138" t="s">
        <v>2420</v>
      </c>
      <c r="C150" s="139">
        <v>363.081145</v>
      </c>
    </row>
    <row r="151" spans="1:3">
      <c r="A151" s="138" t="s">
        <v>1167</v>
      </c>
      <c r="B151" s="138" t="s">
        <v>2321</v>
      </c>
      <c r="C151" s="139">
        <v>363.081145</v>
      </c>
    </row>
    <row r="152" spans="1:3">
      <c r="A152" s="138" t="s">
        <v>1172</v>
      </c>
      <c r="B152" s="138" t="s">
        <v>2421</v>
      </c>
      <c r="C152" s="139">
        <v>0</v>
      </c>
    </row>
    <row r="153" spans="1:3">
      <c r="A153" s="138" t="s">
        <v>1176</v>
      </c>
      <c r="B153" s="138" t="s">
        <v>2422</v>
      </c>
      <c r="C153" s="139">
        <v>0</v>
      </c>
    </row>
    <row r="154" spans="1:3">
      <c r="A154" s="138" t="s">
        <v>1210</v>
      </c>
      <c r="B154" s="138" t="s">
        <v>2423</v>
      </c>
      <c r="C154" s="139">
        <v>218.928554</v>
      </c>
    </row>
    <row r="155" spans="1:3">
      <c r="A155" s="138" t="s">
        <v>1214</v>
      </c>
      <c r="B155" s="138" t="s">
        <v>2424</v>
      </c>
      <c r="C155" s="139">
        <v>179.656553</v>
      </c>
    </row>
    <row r="156" spans="1:3">
      <c r="A156" s="138" t="s">
        <v>1220</v>
      </c>
      <c r="B156" s="138" t="s">
        <v>2425</v>
      </c>
      <c r="C156" s="139">
        <v>39.272001</v>
      </c>
    </row>
    <row r="157" spans="1:3">
      <c r="A157" s="138" t="s">
        <v>1226</v>
      </c>
      <c r="B157" s="138" t="s">
        <v>2426</v>
      </c>
      <c r="C157" s="139">
        <v>0</v>
      </c>
    </row>
    <row r="158" spans="1:3">
      <c r="A158" s="138" t="s">
        <v>1240</v>
      </c>
      <c r="B158" s="138" t="s">
        <v>2427</v>
      </c>
      <c r="C158" s="139">
        <v>0</v>
      </c>
    </row>
    <row r="159" spans="1:3">
      <c r="A159" s="138" t="s">
        <v>1244</v>
      </c>
      <c r="B159" s="138" t="s">
        <v>2428</v>
      </c>
      <c r="C159" s="139">
        <v>0</v>
      </c>
    </row>
    <row r="160" spans="1:3">
      <c r="A160" s="138" t="s">
        <v>1248</v>
      </c>
      <c r="B160" s="138" t="s">
        <v>2429</v>
      </c>
      <c r="C160" s="139">
        <v>8200.193718</v>
      </c>
    </row>
    <row r="161" spans="1:3">
      <c r="A161" s="138" t="s">
        <v>1250</v>
      </c>
      <c r="B161" s="138" t="s">
        <v>2430</v>
      </c>
      <c r="C161" s="139">
        <v>1131.449816</v>
      </c>
    </row>
    <row r="162" spans="1:3">
      <c r="A162" s="138" t="s">
        <v>1252</v>
      </c>
      <c r="B162" s="138" t="s">
        <v>2431</v>
      </c>
      <c r="C162" s="139">
        <v>7068.743902</v>
      </c>
    </row>
    <row r="163" spans="1:3">
      <c r="A163" s="138" t="s">
        <v>1258</v>
      </c>
      <c r="B163" s="138" t="s">
        <v>2432</v>
      </c>
      <c r="C163" s="139">
        <v>0</v>
      </c>
    </row>
    <row r="164" spans="1:3">
      <c r="A164" s="138" t="s">
        <v>1262</v>
      </c>
      <c r="B164" s="138" t="s">
        <v>2433</v>
      </c>
      <c r="C164" s="139">
        <v>0</v>
      </c>
    </row>
    <row r="165" spans="1:3">
      <c r="A165" s="138" t="s">
        <v>1266</v>
      </c>
      <c r="B165" s="138" t="s">
        <v>2434</v>
      </c>
      <c r="C165" s="139">
        <v>0</v>
      </c>
    </row>
    <row r="166" spans="1:3">
      <c r="A166" s="138" t="s">
        <v>1268</v>
      </c>
      <c r="B166" s="138" t="s">
        <v>2435</v>
      </c>
      <c r="C166" s="139">
        <v>0</v>
      </c>
    </row>
    <row r="167" spans="1:3">
      <c r="A167" s="138" t="s">
        <v>1274</v>
      </c>
      <c r="B167" s="138" t="s">
        <v>2436</v>
      </c>
      <c r="C167" s="139">
        <v>0</v>
      </c>
    </row>
    <row r="168" spans="1:3">
      <c r="A168" s="138" t="s">
        <v>1276</v>
      </c>
      <c r="B168" s="138" t="s">
        <v>2437</v>
      </c>
      <c r="C168" s="139">
        <v>0</v>
      </c>
    </row>
    <row r="169" spans="1:3">
      <c r="A169" s="138" t="s">
        <v>1280</v>
      </c>
      <c r="B169" s="138" t="s">
        <v>2438</v>
      </c>
      <c r="C169" s="139">
        <v>409.234176</v>
      </c>
    </row>
    <row r="170" spans="1:3">
      <c r="A170" s="138" t="s">
        <v>1282</v>
      </c>
      <c r="B170" s="138" t="s">
        <v>2321</v>
      </c>
      <c r="C170" s="139">
        <v>91.435014</v>
      </c>
    </row>
    <row r="171" spans="1:3">
      <c r="A171" s="138" t="s">
        <v>1290</v>
      </c>
      <c r="B171" s="138" t="s">
        <v>2322</v>
      </c>
      <c r="C171" s="139">
        <v>317.799162</v>
      </c>
    </row>
    <row r="172" spans="1:3">
      <c r="A172" s="138" t="s">
        <v>1301</v>
      </c>
      <c r="B172" s="138" t="s">
        <v>2439</v>
      </c>
      <c r="C172" s="139">
        <v>159.29705</v>
      </c>
    </row>
    <row r="173" spans="1:3">
      <c r="A173" s="138" t="s">
        <v>1328</v>
      </c>
      <c r="B173" s="138" t="s">
        <v>2440</v>
      </c>
      <c r="C173" s="139">
        <v>159.29705</v>
      </c>
    </row>
    <row r="174" spans="1:3">
      <c r="A174" s="138" t="s">
        <v>1332</v>
      </c>
      <c r="B174" s="138" t="s">
        <v>2441</v>
      </c>
      <c r="C174" s="139">
        <v>159.29705</v>
      </c>
    </row>
    <row r="175" spans="1:3">
      <c r="A175" s="138" t="s">
        <v>1439</v>
      </c>
      <c r="B175" s="138" t="s">
        <v>2442</v>
      </c>
      <c r="C175" s="139">
        <v>1213.705048</v>
      </c>
    </row>
    <row r="176" spans="1:3">
      <c r="A176" s="138" t="s">
        <v>1441</v>
      </c>
      <c r="B176" s="138" t="s">
        <v>2443</v>
      </c>
      <c r="C176" s="139">
        <v>646.042673</v>
      </c>
    </row>
    <row r="177" spans="1:3">
      <c r="A177" s="138" t="s">
        <v>1443</v>
      </c>
      <c r="B177" s="138" t="s">
        <v>2321</v>
      </c>
      <c r="C177" s="139">
        <v>155.642377</v>
      </c>
    </row>
    <row r="178" spans="1:3">
      <c r="A178" s="138" t="s">
        <v>1454</v>
      </c>
      <c r="B178" s="138" t="s">
        <v>2444</v>
      </c>
      <c r="C178" s="139">
        <v>109.394364</v>
      </c>
    </row>
    <row r="179" spans="1:3">
      <c r="A179" s="138" t="s">
        <v>1458</v>
      </c>
      <c r="B179" s="138" t="s">
        <v>2445</v>
      </c>
      <c r="C179" s="139">
        <v>381.005932</v>
      </c>
    </row>
    <row r="180" spans="1:3">
      <c r="A180" s="138" t="s">
        <v>1460</v>
      </c>
      <c r="B180" s="138" t="s">
        <v>2446</v>
      </c>
      <c r="C180" s="139">
        <v>144.495171</v>
      </c>
    </row>
    <row r="181" spans="1:3">
      <c r="A181" s="138" t="s">
        <v>2447</v>
      </c>
      <c r="B181" s="138" t="s">
        <v>2446</v>
      </c>
      <c r="C181" s="139">
        <v>144.495171</v>
      </c>
    </row>
    <row r="182" spans="1:3">
      <c r="A182" s="138" t="s">
        <v>1462</v>
      </c>
      <c r="B182" s="138" t="s">
        <v>2448</v>
      </c>
      <c r="C182" s="139">
        <v>213.191161</v>
      </c>
    </row>
    <row r="183" spans="1:3">
      <c r="A183" s="138" t="s">
        <v>1466</v>
      </c>
      <c r="B183" s="138" t="s">
        <v>2449</v>
      </c>
      <c r="C183" s="139">
        <v>213.191161</v>
      </c>
    </row>
    <row r="184" spans="1:3">
      <c r="A184" s="138" t="s">
        <v>1468</v>
      </c>
      <c r="B184" s="138" t="s">
        <v>2450</v>
      </c>
      <c r="C184" s="139">
        <v>209.976043</v>
      </c>
    </row>
    <row r="185" spans="1:3">
      <c r="A185" s="138" t="s">
        <v>1470</v>
      </c>
      <c r="B185" s="138" t="s">
        <v>2450</v>
      </c>
      <c r="C185" s="139">
        <v>209.976043</v>
      </c>
    </row>
    <row r="186" spans="1:3">
      <c r="A186" s="138" t="s">
        <v>1480</v>
      </c>
      <c r="B186" s="138" t="s">
        <v>2451</v>
      </c>
      <c r="C186" s="139">
        <v>4827.881292</v>
      </c>
    </row>
    <row r="187" spans="1:3">
      <c r="A187" s="138" t="s">
        <v>1482</v>
      </c>
      <c r="B187" s="138" t="s">
        <v>2452</v>
      </c>
      <c r="C187" s="139">
        <v>3161.325473</v>
      </c>
    </row>
    <row r="188" spans="1:3">
      <c r="A188" s="138" t="s">
        <v>1484</v>
      </c>
      <c r="B188" s="138" t="s">
        <v>2321</v>
      </c>
      <c r="C188" s="139">
        <v>303.448073</v>
      </c>
    </row>
    <row r="189" spans="1:3">
      <c r="A189" s="138" t="s">
        <v>1487</v>
      </c>
      <c r="B189" s="138" t="s">
        <v>2322</v>
      </c>
      <c r="C189" s="139">
        <v>2857.8774</v>
      </c>
    </row>
    <row r="190" spans="1:3">
      <c r="A190" s="138" t="s">
        <v>1492</v>
      </c>
      <c r="B190" s="138" t="s">
        <v>2453</v>
      </c>
      <c r="C190" s="139">
        <v>0</v>
      </c>
    </row>
    <row r="191" spans="1:3">
      <c r="A191" s="138" t="s">
        <v>1494</v>
      </c>
      <c r="B191" s="138" t="s">
        <v>2454</v>
      </c>
      <c r="C191" s="139">
        <v>0</v>
      </c>
    </row>
    <row r="192" spans="1:3">
      <c r="A192" s="138" t="s">
        <v>1530</v>
      </c>
      <c r="B192" s="138" t="s">
        <v>2455</v>
      </c>
      <c r="C192" s="139">
        <v>497.609438</v>
      </c>
    </row>
    <row r="193" spans="1:3">
      <c r="A193" s="138" t="s">
        <v>1532</v>
      </c>
      <c r="B193" s="138" t="s">
        <v>2321</v>
      </c>
      <c r="C193" s="139">
        <v>97.31279</v>
      </c>
    </row>
    <row r="194" spans="1:3">
      <c r="A194" s="138" t="s">
        <v>1535</v>
      </c>
      <c r="B194" s="138" t="s">
        <v>2456</v>
      </c>
      <c r="C194" s="139">
        <v>400.296648</v>
      </c>
    </row>
    <row r="195" spans="1:3">
      <c r="A195" s="138" t="s">
        <v>1568</v>
      </c>
      <c r="B195" s="138" t="s">
        <v>2457</v>
      </c>
      <c r="C195" s="139">
        <v>0</v>
      </c>
    </row>
    <row r="196" spans="1:3">
      <c r="A196" s="138" t="s">
        <v>1570</v>
      </c>
      <c r="B196" s="138" t="s">
        <v>2458</v>
      </c>
      <c r="C196" s="139">
        <v>858.972532</v>
      </c>
    </row>
    <row r="197" spans="1:3">
      <c r="A197" s="138" t="s">
        <v>1572</v>
      </c>
      <c r="B197" s="138" t="s">
        <v>2321</v>
      </c>
      <c r="C197" s="139">
        <v>95.466862</v>
      </c>
    </row>
    <row r="198" spans="1:3">
      <c r="A198" s="138" t="s">
        <v>1575</v>
      </c>
      <c r="B198" s="138" t="s">
        <v>2459</v>
      </c>
      <c r="C198" s="139">
        <v>395.963121</v>
      </c>
    </row>
    <row r="199" spans="1:3">
      <c r="A199" s="138" t="s">
        <v>1579</v>
      </c>
      <c r="B199" s="138" t="s">
        <v>2460</v>
      </c>
      <c r="C199" s="139">
        <v>367.542549</v>
      </c>
    </row>
    <row r="200" spans="1:3">
      <c r="A200" s="138" t="s">
        <v>1622</v>
      </c>
      <c r="B200" s="138" t="s">
        <v>2461</v>
      </c>
      <c r="C200" s="139">
        <v>309.973849</v>
      </c>
    </row>
    <row r="201" spans="1:3">
      <c r="A201" s="138" t="s">
        <v>1624</v>
      </c>
      <c r="B201" s="138" t="s">
        <v>2321</v>
      </c>
      <c r="C201" s="139">
        <v>61.518226</v>
      </c>
    </row>
    <row r="202" spans="1:3">
      <c r="A202" s="138" t="s">
        <v>1627</v>
      </c>
      <c r="B202" s="138" t="s">
        <v>2462</v>
      </c>
      <c r="C202" s="139">
        <v>0</v>
      </c>
    </row>
    <row r="203" spans="1:3">
      <c r="A203" s="138" t="s">
        <v>1629</v>
      </c>
      <c r="B203" s="138" t="s">
        <v>2463</v>
      </c>
      <c r="C203" s="139">
        <v>0</v>
      </c>
    </row>
    <row r="204" spans="1:3">
      <c r="A204" s="138" t="s">
        <v>1631</v>
      </c>
      <c r="B204" s="138" t="s">
        <v>2464</v>
      </c>
      <c r="C204" s="139">
        <v>0</v>
      </c>
    </row>
    <row r="205" spans="1:3">
      <c r="A205" s="138" t="s">
        <v>1633</v>
      </c>
      <c r="B205" s="138" t="s">
        <v>2465</v>
      </c>
      <c r="C205" s="139">
        <v>0</v>
      </c>
    </row>
    <row r="206" spans="1:3">
      <c r="A206" s="138" t="s">
        <v>1637</v>
      </c>
      <c r="B206" s="138" t="s">
        <v>2322</v>
      </c>
      <c r="C206" s="139">
        <v>248.455623</v>
      </c>
    </row>
    <row r="207" spans="1:3">
      <c r="A207" s="138" t="s">
        <v>1638</v>
      </c>
      <c r="B207" s="138" t="s">
        <v>2466</v>
      </c>
      <c r="C207" s="139">
        <v>0</v>
      </c>
    </row>
    <row r="208" spans="1:3">
      <c r="A208" s="138" t="s">
        <v>1640</v>
      </c>
      <c r="B208" s="138" t="s">
        <v>2467</v>
      </c>
      <c r="C208" s="139">
        <v>0</v>
      </c>
    </row>
    <row r="209" spans="1:3">
      <c r="A209" s="138" t="s">
        <v>1646</v>
      </c>
      <c r="B209" s="138" t="s">
        <v>2468</v>
      </c>
      <c r="C209" s="139">
        <v>0</v>
      </c>
    </row>
    <row r="210" spans="1:3">
      <c r="A210" s="138" t="s">
        <v>1678</v>
      </c>
      <c r="B210" s="138" t="s">
        <v>2469</v>
      </c>
      <c r="C210" s="139">
        <v>1664.046154</v>
      </c>
    </row>
    <row r="211" spans="1:3">
      <c r="A211" s="138" t="s">
        <v>1680</v>
      </c>
      <c r="B211" s="138" t="s">
        <v>2470</v>
      </c>
      <c r="C211" s="139">
        <v>1664.046154</v>
      </c>
    </row>
    <row r="212" spans="1:3">
      <c r="A212" s="138" t="s">
        <v>1682</v>
      </c>
      <c r="B212" s="138" t="s">
        <v>2321</v>
      </c>
      <c r="C212" s="139">
        <v>106.819275</v>
      </c>
    </row>
    <row r="213" spans="1:3">
      <c r="A213" s="138" t="s">
        <v>1719</v>
      </c>
      <c r="B213" s="138" t="s">
        <v>2471</v>
      </c>
      <c r="C213" s="139">
        <v>1557.226879</v>
      </c>
    </row>
    <row r="214" spans="1:3">
      <c r="A214" s="138" t="s">
        <v>1781</v>
      </c>
      <c r="B214" s="138" t="s">
        <v>2472</v>
      </c>
      <c r="C214" s="139">
        <v>326.593974</v>
      </c>
    </row>
    <row r="215" spans="1:3">
      <c r="A215" s="138" t="s">
        <v>1836</v>
      </c>
      <c r="B215" s="138" t="s">
        <v>2473</v>
      </c>
      <c r="C215" s="139">
        <v>326.593974</v>
      </c>
    </row>
    <row r="216" spans="1:3">
      <c r="A216" s="138" t="s">
        <v>1838</v>
      </c>
      <c r="B216" s="138" t="s">
        <v>2321</v>
      </c>
      <c r="C216" s="139">
        <v>145.181711</v>
      </c>
    </row>
    <row r="217" spans="1:3">
      <c r="A217" s="138" t="s">
        <v>1851</v>
      </c>
      <c r="B217" s="138" t="s">
        <v>2322</v>
      </c>
      <c r="C217" s="139">
        <v>181.412263</v>
      </c>
    </row>
    <row r="218" spans="1:3">
      <c r="A218" s="138" t="s">
        <v>1890</v>
      </c>
      <c r="B218" s="138" t="s">
        <v>2474</v>
      </c>
      <c r="C218" s="139">
        <v>396.415144</v>
      </c>
    </row>
    <row r="219" spans="1:3">
      <c r="A219" s="138" t="s">
        <v>1892</v>
      </c>
      <c r="B219" s="138" t="s">
        <v>2475</v>
      </c>
      <c r="C219" s="139">
        <v>396.415144</v>
      </c>
    </row>
    <row r="220" spans="1:3">
      <c r="A220" s="138" t="s">
        <v>1894</v>
      </c>
      <c r="B220" s="138" t="s">
        <v>2321</v>
      </c>
      <c r="C220" s="139">
        <v>173.831232</v>
      </c>
    </row>
    <row r="221" spans="1:3">
      <c r="A221" s="138" t="s">
        <v>1905</v>
      </c>
      <c r="B221" s="138" t="s">
        <v>2322</v>
      </c>
      <c r="C221" s="139">
        <v>222.583912</v>
      </c>
    </row>
    <row r="222" spans="1:3">
      <c r="A222" s="138" t="s">
        <v>1998</v>
      </c>
      <c r="B222" s="138" t="s">
        <v>2476</v>
      </c>
      <c r="C222" s="139">
        <v>619.173992</v>
      </c>
    </row>
    <row r="223" spans="1:3">
      <c r="A223" s="138" t="s">
        <v>2000</v>
      </c>
      <c r="B223" s="138" t="s">
        <v>2477</v>
      </c>
      <c r="C223" s="139">
        <v>619.173992</v>
      </c>
    </row>
    <row r="224" spans="1:3">
      <c r="A224" s="138" t="s">
        <v>2002</v>
      </c>
      <c r="B224" s="138" t="s">
        <v>2321</v>
      </c>
      <c r="C224" s="139">
        <v>189.820881</v>
      </c>
    </row>
    <row r="225" spans="1:3">
      <c r="A225" s="138" t="s">
        <v>2047</v>
      </c>
      <c r="B225" s="138" t="s">
        <v>2322</v>
      </c>
      <c r="C225" s="139">
        <v>429.353111</v>
      </c>
    </row>
    <row r="226" spans="1:3">
      <c r="A226" s="138" t="s">
        <v>2050</v>
      </c>
      <c r="B226" s="138" t="s">
        <v>2478</v>
      </c>
      <c r="C226" s="139">
        <v>0</v>
      </c>
    </row>
    <row r="227" spans="1:3">
      <c r="A227" s="138" t="s">
        <v>2052</v>
      </c>
      <c r="B227" s="138" t="s">
        <v>2321</v>
      </c>
      <c r="C227" s="139">
        <v>0</v>
      </c>
    </row>
    <row r="228" spans="1:3">
      <c r="A228" s="138" t="s">
        <v>2081</v>
      </c>
      <c r="B228" s="138" t="s">
        <v>2479</v>
      </c>
      <c r="C228" s="139">
        <v>9828.87227</v>
      </c>
    </row>
    <row r="229" spans="1:3">
      <c r="A229" s="138" t="s">
        <v>2107</v>
      </c>
      <c r="B229" s="138" t="s">
        <v>2480</v>
      </c>
      <c r="C229" s="139">
        <v>9828.87227</v>
      </c>
    </row>
    <row r="230" spans="1:3">
      <c r="A230" s="138" t="s">
        <v>2109</v>
      </c>
      <c r="B230" s="138" t="s">
        <v>2481</v>
      </c>
      <c r="C230" s="139">
        <v>9828.87227</v>
      </c>
    </row>
    <row r="231" spans="1:3">
      <c r="A231" s="138" t="s">
        <v>2207</v>
      </c>
      <c r="B231" s="138" t="s">
        <v>2482</v>
      </c>
      <c r="C231" s="139">
        <v>174.085734</v>
      </c>
    </row>
    <row r="232" spans="1:3">
      <c r="A232" s="138" t="s">
        <v>2209</v>
      </c>
      <c r="B232" s="138" t="s">
        <v>2483</v>
      </c>
      <c r="C232" s="139">
        <v>174.085734</v>
      </c>
    </row>
    <row r="233" spans="1:3">
      <c r="A233" s="138" t="s">
        <v>2211</v>
      </c>
      <c r="B233" s="138" t="s">
        <v>2321</v>
      </c>
      <c r="C233" s="139">
        <v>91.454851</v>
      </c>
    </row>
    <row r="234" spans="1:3">
      <c r="A234" s="138" t="s">
        <v>2224</v>
      </c>
      <c r="B234" s="138" t="s">
        <v>2322</v>
      </c>
      <c r="C234" s="139">
        <v>82.630883</v>
      </c>
    </row>
    <row r="235" spans="1:3">
      <c r="A235" s="137" t="s">
        <v>2484</v>
      </c>
      <c r="B235" s="137"/>
      <c r="C235" s="139">
        <v>171597.634329</v>
      </c>
    </row>
  </sheetData>
  <mergeCells count="4">
    <mergeCell ref="A1:C1"/>
    <mergeCell ref="D1:E1"/>
    <mergeCell ref="A2:C2"/>
    <mergeCell ref="A235:B235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workbookViewId="0">
      <selection activeCell="C37" sqref="C37"/>
    </sheetView>
  </sheetViews>
  <sheetFormatPr defaultColWidth="9" defaultRowHeight="13.5" outlineLevelCol="4"/>
  <cols>
    <col min="1" max="1" width="10.375" customWidth="1"/>
    <col min="2" max="2" width="23.875" customWidth="1"/>
    <col min="3" max="5" width="21" customWidth="1"/>
  </cols>
  <sheetData>
    <row r="1" spans="1:3">
      <c r="A1" s="134"/>
      <c r="B1" s="134"/>
      <c r="C1" s="134"/>
    </row>
    <row r="2" ht="24" customHeight="1" spans="1:5">
      <c r="A2" s="135" t="s">
        <v>2485</v>
      </c>
      <c r="B2" s="135"/>
      <c r="C2" s="135"/>
      <c r="D2" s="135"/>
      <c r="E2" s="135"/>
    </row>
    <row r="3" spans="1:5">
      <c r="A3" s="136"/>
      <c r="B3" s="136"/>
      <c r="C3" s="136"/>
      <c r="E3" s="3" t="s">
        <v>22</v>
      </c>
    </row>
    <row r="4" spans="1:5">
      <c r="A4" s="137" t="s">
        <v>2486</v>
      </c>
      <c r="B4" s="137"/>
      <c r="C4" s="137" t="s">
        <v>2487</v>
      </c>
      <c r="D4" s="137"/>
      <c r="E4" s="137"/>
    </row>
    <row r="5" spans="1:5">
      <c r="A5" s="137" t="s">
        <v>2316</v>
      </c>
      <c r="B5" s="137" t="s">
        <v>2317</v>
      </c>
      <c r="C5" s="137" t="s">
        <v>27</v>
      </c>
      <c r="D5" s="137" t="s">
        <v>2488</v>
      </c>
      <c r="E5" s="137" t="s">
        <v>2489</v>
      </c>
    </row>
    <row r="6" spans="1:5">
      <c r="A6" s="138" t="s">
        <v>2490</v>
      </c>
      <c r="B6" s="138" t="s">
        <v>2491</v>
      </c>
      <c r="C6" s="139">
        <v>162201.738316</v>
      </c>
      <c r="D6" s="139">
        <v>162201.738316</v>
      </c>
      <c r="E6" s="139">
        <v>0</v>
      </c>
    </row>
    <row r="7" spans="1:5">
      <c r="A7" s="138" t="s">
        <v>2492</v>
      </c>
      <c r="B7" s="138" t="s">
        <v>2493</v>
      </c>
      <c r="C7" s="139">
        <v>98293.202704</v>
      </c>
      <c r="D7" s="139">
        <v>98293.202704</v>
      </c>
      <c r="E7" s="139">
        <v>0</v>
      </c>
    </row>
    <row r="8" spans="1:5">
      <c r="A8" s="138" t="s">
        <v>2494</v>
      </c>
      <c r="B8" s="138" t="s">
        <v>2495</v>
      </c>
      <c r="C8" s="139">
        <v>9819.945525</v>
      </c>
      <c r="D8" s="139">
        <v>9819.945525</v>
      </c>
      <c r="E8" s="139">
        <v>0</v>
      </c>
    </row>
    <row r="9" spans="1:5">
      <c r="A9" s="138" t="s">
        <v>2496</v>
      </c>
      <c r="B9" s="138" t="s">
        <v>2497</v>
      </c>
      <c r="C9" s="139">
        <v>7386.767619</v>
      </c>
      <c r="D9" s="139">
        <v>7386.767619</v>
      </c>
      <c r="E9" s="139">
        <v>0</v>
      </c>
    </row>
    <row r="10" spans="1:5">
      <c r="A10" s="138" t="s">
        <v>2498</v>
      </c>
      <c r="B10" s="138" t="s">
        <v>2499</v>
      </c>
      <c r="C10" s="139">
        <v>8998.972356</v>
      </c>
      <c r="D10" s="139">
        <v>8998.972356</v>
      </c>
      <c r="E10" s="139">
        <v>0</v>
      </c>
    </row>
    <row r="11" spans="1:5">
      <c r="A11" s="138" t="s">
        <v>2500</v>
      </c>
      <c r="B11" s="138" t="s">
        <v>2501</v>
      </c>
      <c r="C11" s="139">
        <v>15726.195633</v>
      </c>
      <c r="D11" s="139">
        <v>15726.195633</v>
      </c>
      <c r="E11" s="139">
        <v>0</v>
      </c>
    </row>
    <row r="12" spans="1:5">
      <c r="A12" s="138" t="s">
        <v>2502</v>
      </c>
      <c r="B12" s="138" t="s">
        <v>2503</v>
      </c>
      <c r="C12" s="139">
        <v>8200.193718</v>
      </c>
      <c r="D12" s="139">
        <v>8200.193718</v>
      </c>
      <c r="E12" s="139">
        <v>0</v>
      </c>
    </row>
    <row r="13" spans="1:5">
      <c r="A13" s="138" t="s">
        <v>2504</v>
      </c>
      <c r="B13" s="138" t="s">
        <v>2505</v>
      </c>
      <c r="C13" s="139">
        <v>884.598491</v>
      </c>
      <c r="D13" s="139">
        <v>884.598491</v>
      </c>
      <c r="E13" s="139">
        <v>0</v>
      </c>
    </row>
    <row r="14" spans="1:5">
      <c r="A14" s="138" t="s">
        <v>2506</v>
      </c>
      <c r="B14" s="138" t="s">
        <v>2481</v>
      </c>
      <c r="C14" s="139">
        <v>9828.87227</v>
      </c>
      <c r="D14" s="139">
        <v>9828.87227</v>
      </c>
      <c r="E14" s="139">
        <v>0</v>
      </c>
    </row>
    <row r="15" spans="1:5">
      <c r="A15" s="138" t="s">
        <v>2507</v>
      </c>
      <c r="B15" s="138" t="s">
        <v>2508</v>
      </c>
      <c r="C15" s="139">
        <v>3062.99</v>
      </c>
      <c r="D15" s="139">
        <v>3062.99</v>
      </c>
      <c r="E15" s="139">
        <v>0</v>
      </c>
    </row>
    <row r="16" spans="1:5">
      <c r="A16" s="138" t="s">
        <v>2509</v>
      </c>
      <c r="B16" s="138" t="s">
        <v>2510</v>
      </c>
      <c r="C16" s="139">
        <v>7119.433149</v>
      </c>
      <c r="D16" s="139">
        <v>0</v>
      </c>
      <c r="E16" s="139">
        <v>7119.433149</v>
      </c>
    </row>
    <row r="17" spans="1:5">
      <c r="A17" s="138" t="s">
        <v>2511</v>
      </c>
      <c r="B17" s="138" t="s">
        <v>2512</v>
      </c>
      <c r="C17" s="139">
        <v>503.93</v>
      </c>
      <c r="D17" s="139">
        <v>0</v>
      </c>
      <c r="E17" s="139">
        <v>503.93</v>
      </c>
    </row>
    <row r="18" spans="1:5">
      <c r="A18" s="138" t="s">
        <v>2513</v>
      </c>
      <c r="B18" s="138" t="s">
        <v>2514</v>
      </c>
      <c r="C18" s="139">
        <v>132.82</v>
      </c>
      <c r="D18" s="139">
        <v>0</v>
      </c>
      <c r="E18" s="139">
        <v>132.82</v>
      </c>
    </row>
    <row r="19" spans="1:5">
      <c r="A19" s="138" t="s">
        <v>2515</v>
      </c>
      <c r="B19" s="138" t="s">
        <v>2516</v>
      </c>
      <c r="C19" s="139">
        <v>18.01</v>
      </c>
      <c r="D19" s="139">
        <v>0</v>
      </c>
      <c r="E19" s="139">
        <v>18.01</v>
      </c>
    </row>
    <row r="20" spans="1:5">
      <c r="A20" s="138" t="s">
        <v>2517</v>
      </c>
      <c r="B20" s="138" t="s">
        <v>2518</v>
      </c>
      <c r="C20" s="139">
        <v>7.61</v>
      </c>
      <c r="D20" s="139">
        <v>0</v>
      </c>
      <c r="E20" s="139">
        <v>7.61</v>
      </c>
    </row>
    <row r="21" spans="1:5">
      <c r="A21" s="138" t="s">
        <v>2519</v>
      </c>
      <c r="B21" s="138" t="s">
        <v>2520</v>
      </c>
      <c r="C21" s="139">
        <v>51.35</v>
      </c>
      <c r="D21" s="139">
        <v>0</v>
      </c>
      <c r="E21" s="139">
        <v>51.35</v>
      </c>
    </row>
    <row r="22" spans="1:5">
      <c r="A22" s="138" t="s">
        <v>2521</v>
      </c>
      <c r="B22" s="138" t="s">
        <v>2522</v>
      </c>
      <c r="C22" s="139">
        <v>445.57</v>
      </c>
      <c r="D22" s="139">
        <v>0</v>
      </c>
      <c r="E22" s="139">
        <v>445.57</v>
      </c>
    </row>
    <row r="23" spans="1:5">
      <c r="A23" s="138" t="s">
        <v>2523</v>
      </c>
      <c r="B23" s="138" t="s">
        <v>2524</v>
      </c>
      <c r="C23" s="139">
        <v>33.75</v>
      </c>
      <c r="D23" s="139">
        <v>0</v>
      </c>
      <c r="E23" s="139">
        <v>33.75</v>
      </c>
    </row>
    <row r="24" spans="1:5">
      <c r="A24" s="138" t="s">
        <v>2525</v>
      </c>
      <c r="B24" s="138" t="s">
        <v>2526</v>
      </c>
      <c r="C24" s="139">
        <v>159.7</v>
      </c>
      <c r="D24" s="139">
        <v>0</v>
      </c>
      <c r="E24" s="139">
        <v>159.7</v>
      </c>
    </row>
    <row r="25" spans="1:5">
      <c r="A25" s="138" t="s">
        <v>2527</v>
      </c>
      <c r="B25" s="138" t="s">
        <v>2528</v>
      </c>
      <c r="C25" s="139">
        <v>122.06</v>
      </c>
      <c r="D25" s="139">
        <v>0</v>
      </c>
      <c r="E25" s="139">
        <v>122.06</v>
      </c>
    </row>
    <row r="26" spans="1:5">
      <c r="A26" s="138" t="s">
        <v>2529</v>
      </c>
      <c r="B26" s="138" t="s">
        <v>2530</v>
      </c>
      <c r="C26" s="139">
        <v>103.51</v>
      </c>
      <c r="D26" s="139">
        <v>0</v>
      </c>
      <c r="E26" s="139">
        <v>103.51</v>
      </c>
    </row>
    <row r="27" spans="1:5">
      <c r="A27" s="138" t="s">
        <v>2531</v>
      </c>
      <c r="B27" s="138" t="s">
        <v>2532</v>
      </c>
      <c r="C27" s="139">
        <v>10.85</v>
      </c>
      <c r="D27" s="139">
        <v>0</v>
      </c>
      <c r="E27" s="139">
        <v>10.85</v>
      </c>
    </row>
    <row r="28" spans="1:5">
      <c r="A28" s="138" t="s">
        <v>2533</v>
      </c>
      <c r="B28" s="138" t="s">
        <v>2534</v>
      </c>
      <c r="C28" s="139">
        <v>46.1</v>
      </c>
      <c r="D28" s="139">
        <v>0</v>
      </c>
      <c r="E28" s="139">
        <v>46.1</v>
      </c>
    </row>
    <row r="29" spans="1:5">
      <c r="A29" s="138" t="s">
        <v>2535</v>
      </c>
      <c r="B29" s="138" t="s">
        <v>2536</v>
      </c>
      <c r="C29" s="139">
        <v>20.4</v>
      </c>
      <c r="D29" s="139">
        <v>0</v>
      </c>
      <c r="E29" s="139">
        <v>20.4</v>
      </c>
    </row>
    <row r="30" spans="1:5">
      <c r="A30" s="138" t="s">
        <v>2537</v>
      </c>
      <c r="B30" s="138" t="s">
        <v>2538</v>
      </c>
      <c r="C30" s="139">
        <v>69.97</v>
      </c>
      <c r="D30" s="139">
        <v>0</v>
      </c>
      <c r="E30" s="139">
        <v>69.97</v>
      </c>
    </row>
    <row r="31" spans="1:5">
      <c r="A31" s="138" t="s">
        <v>2539</v>
      </c>
      <c r="B31" s="138" t="s">
        <v>2540</v>
      </c>
      <c r="C31" s="139">
        <v>1.8</v>
      </c>
      <c r="D31" s="139">
        <v>0</v>
      </c>
      <c r="E31" s="139">
        <v>1.8</v>
      </c>
    </row>
    <row r="32" spans="1:5">
      <c r="A32" s="138" t="s">
        <v>2541</v>
      </c>
      <c r="B32" s="138" t="s">
        <v>2542</v>
      </c>
      <c r="C32" s="139">
        <v>1.9</v>
      </c>
      <c r="D32" s="139">
        <v>0</v>
      </c>
      <c r="E32" s="139">
        <v>1.9</v>
      </c>
    </row>
    <row r="33" spans="1:5">
      <c r="A33" s="138" t="s">
        <v>2543</v>
      </c>
      <c r="B33" s="138" t="s">
        <v>2544</v>
      </c>
      <c r="C33" s="139">
        <v>76.3</v>
      </c>
      <c r="D33" s="139">
        <v>0</v>
      </c>
      <c r="E33" s="139">
        <v>76.3</v>
      </c>
    </row>
    <row r="34" spans="1:5">
      <c r="A34" s="138" t="s">
        <v>2545</v>
      </c>
      <c r="B34" s="138" t="s">
        <v>2546</v>
      </c>
      <c r="C34" s="139">
        <v>15.6</v>
      </c>
      <c r="D34" s="139">
        <v>0</v>
      </c>
      <c r="E34" s="139">
        <v>15.6</v>
      </c>
    </row>
    <row r="35" spans="1:5">
      <c r="A35" s="138" t="s">
        <v>2547</v>
      </c>
      <c r="B35" s="138" t="s">
        <v>2548</v>
      </c>
      <c r="C35" s="139">
        <v>1161.604965</v>
      </c>
      <c r="D35" s="139">
        <v>0</v>
      </c>
      <c r="E35" s="139">
        <v>1161.604965</v>
      </c>
    </row>
    <row r="36" spans="1:5">
      <c r="A36" s="138" t="s">
        <v>2549</v>
      </c>
      <c r="B36" s="138" t="s">
        <v>2550</v>
      </c>
      <c r="C36" s="139">
        <v>2472.876184</v>
      </c>
      <c r="D36" s="139">
        <v>0</v>
      </c>
      <c r="E36" s="139">
        <v>2472.876184</v>
      </c>
    </row>
    <row r="37" spans="1:5">
      <c r="A37" s="138" t="s">
        <v>2551</v>
      </c>
      <c r="B37" s="138" t="s">
        <v>2552</v>
      </c>
      <c r="C37" s="139">
        <v>283.42</v>
      </c>
      <c r="D37" s="139">
        <v>0</v>
      </c>
      <c r="E37" s="139">
        <v>283.42</v>
      </c>
    </row>
    <row r="38" spans="1:5">
      <c r="A38" s="138" t="s">
        <v>2553</v>
      </c>
      <c r="B38" s="138" t="s">
        <v>2554</v>
      </c>
      <c r="C38" s="139">
        <v>1273.302</v>
      </c>
      <c r="D38" s="139">
        <v>0</v>
      </c>
      <c r="E38" s="139">
        <v>1273.302</v>
      </c>
    </row>
    <row r="39" spans="1:5">
      <c r="A39" s="138" t="s">
        <v>2555</v>
      </c>
      <c r="B39" s="138" t="s">
        <v>2556</v>
      </c>
      <c r="C39" s="139">
        <v>107</v>
      </c>
      <c r="D39" s="139">
        <v>0</v>
      </c>
      <c r="E39" s="139">
        <v>107</v>
      </c>
    </row>
    <row r="40" spans="1:5">
      <c r="A40" s="138" t="s">
        <v>2557</v>
      </c>
      <c r="B40" s="138" t="s">
        <v>2558</v>
      </c>
      <c r="C40" s="139">
        <v>2276.462864</v>
      </c>
      <c r="D40" s="139">
        <v>2276.462864</v>
      </c>
      <c r="E40" s="139">
        <v>0</v>
      </c>
    </row>
    <row r="41" spans="1:5">
      <c r="A41" s="138" t="s">
        <v>2559</v>
      </c>
      <c r="B41" s="138" t="s">
        <v>2560</v>
      </c>
      <c r="C41" s="139">
        <v>197.826844</v>
      </c>
      <c r="D41" s="139">
        <v>197.826844</v>
      </c>
      <c r="E41" s="139">
        <v>0</v>
      </c>
    </row>
    <row r="42" spans="1:5">
      <c r="A42" s="138" t="s">
        <v>2561</v>
      </c>
      <c r="B42" s="138" t="s">
        <v>2562</v>
      </c>
      <c r="C42" s="139">
        <v>1700.73602</v>
      </c>
      <c r="D42" s="139">
        <v>1700.73602</v>
      </c>
      <c r="E42" s="139">
        <v>0</v>
      </c>
    </row>
    <row r="43" spans="1:5">
      <c r="A43" s="138" t="s">
        <v>2563</v>
      </c>
      <c r="B43" s="138" t="s">
        <v>2564</v>
      </c>
      <c r="C43" s="139">
        <v>377.9</v>
      </c>
      <c r="D43" s="139">
        <v>377.9</v>
      </c>
      <c r="E43" s="139">
        <v>0</v>
      </c>
    </row>
    <row r="44" spans="1:5">
      <c r="A44" s="137"/>
      <c r="B44" s="137" t="s">
        <v>2565</v>
      </c>
      <c r="C44" s="139">
        <v>171597.634329</v>
      </c>
      <c r="D44" s="139">
        <v>164478.20118</v>
      </c>
      <c r="E44" s="139">
        <v>7119.433149</v>
      </c>
    </row>
  </sheetData>
  <mergeCells count="4">
    <mergeCell ref="A2:E2"/>
    <mergeCell ref="A3:C3"/>
    <mergeCell ref="A4:B4"/>
    <mergeCell ref="C4:E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F14" sqref="F14"/>
    </sheetView>
  </sheetViews>
  <sheetFormatPr defaultColWidth="9" defaultRowHeight="14.25" outlineLevelRow="6" outlineLevelCol="4"/>
  <cols>
    <col min="1" max="5" width="25.875" style="87" customWidth="1"/>
    <col min="6" max="16384" width="9" style="87"/>
  </cols>
  <sheetData>
    <row r="1" ht="28.5" customHeight="1" spans="1:5">
      <c r="A1" s="130" t="s">
        <v>7</v>
      </c>
      <c r="B1" s="130"/>
      <c r="C1" s="130"/>
      <c r="D1" s="130"/>
      <c r="E1" s="130"/>
    </row>
    <row r="2" ht="28.5" customHeight="1" spans="5:5">
      <c r="E2" s="131" t="s">
        <v>2566</v>
      </c>
    </row>
    <row r="3" ht="28.5" customHeight="1" spans="1:5">
      <c r="A3" s="89" t="s">
        <v>2567</v>
      </c>
      <c r="B3" s="89" t="s">
        <v>2568</v>
      </c>
      <c r="C3" s="89" t="s">
        <v>2569</v>
      </c>
      <c r="D3" s="89" t="s">
        <v>2570</v>
      </c>
      <c r="E3" s="89" t="s">
        <v>2571</v>
      </c>
    </row>
    <row r="4" ht="28.5" customHeight="1" spans="1:5">
      <c r="A4" s="132" t="s">
        <v>2572</v>
      </c>
      <c r="B4" s="133">
        <v>12.65</v>
      </c>
      <c r="C4" s="133">
        <v>1.18</v>
      </c>
      <c r="D4" s="133">
        <v>11.93</v>
      </c>
      <c r="E4" s="133"/>
    </row>
    <row r="5" ht="28.5" customHeight="1" spans="1:5">
      <c r="A5" s="133"/>
      <c r="B5" s="133"/>
      <c r="C5" s="133"/>
      <c r="D5" s="133"/>
      <c r="E5" s="133"/>
    </row>
    <row r="6" ht="28.5" customHeight="1"/>
    <row r="7" ht="28.5" customHeight="1"/>
  </sheetData>
  <mergeCells count="1">
    <mergeCell ref="A1:E1"/>
  </mergeCells>
  <pageMargins left="0.75" right="0.75" top="1" bottom="1" header="0.5" footer="0.5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C16" sqref="C16"/>
    </sheetView>
  </sheetViews>
  <sheetFormatPr defaultColWidth="9" defaultRowHeight="14.25" outlineLevelRow="6" outlineLevelCol="4"/>
  <cols>
    <col min="1" max="5" width="25.875" style="87" customWidth="1"/>
    <col min="6" max="16384" width="9" style="87"/>
  </cols>
  <sheetData>
    <row r="1" ht="28.5" customHeight="1" spans="1:5">
      <c r="A1" s="130" t="s">
        <v>8</v>
      </c>
      <c r="B1" s="130"/>
      <c r="C1" s="130"/>
      <c r="D1" s="130"/>
      <c r="E1" s="130"/>
    </row>
    <row r="2" ht="28.5" customHeight="1" spans="5:5">
      <c r="E2" s="131" t="s">
        <v>2566</v>
      </c>
    </row>
    <row r="3" ht="28.5" customHeight="1" spans="1:5">
      <c r="A3" s="89" t="s">
        <v>2567</v>
      </c>
      <c r="B3" s="89" t="s">
        <v>2573</v>
      </c>
      <c r="C3" s="89" t="s">
        <v>2574</v>
      </c>
      <c r="D3" s="89" t="s">
        <v>2575</v>
      </c>
      <c r="E3" s="89" t="s">
        <v>2571</v>
      </c>
    </row>
    <row r="4" ht="28.5" customHeight="1" spans="1:5">
      <c r="A4" s="132" t="s">
        <v>2572</v>
      </c>
      <c r="B4" s="133">
        <v>99.57</v>
      </c>
      <c r="C4" s="133">
        <v>26.8</v>
      </c>
      <c r="D4" s="133">
        <v>97.91</v>
      </c>
      <c r="E4" s="133"/>
    </row>
    <row r="5" ht="28.5" customHeight="1" spans="1:5">
      <c r="A5" s="133"/>
      <c r="B5" s="133"/>
      <c r="C5" s="133"/>
      <c r="D5" s="133"/>
      <c r="E5" s="133"/>
    </row>
    <row r="6" ht="28.5" customHeight="1"/>
    <row r="7" ht="28.5" customHeight="1"/>
  </sheetData>
  <mergeCells count="1">
    <mergeCell ref="A1:E1"/>
  </mergeCells>
  <pageMargins left="0.75" right="0.75" top="1" bottom="1" header="0.5" footer="0.5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Zeros="0" workbookViewId="0">
      <selection activeCell="E8" sqref="E8"/>
    </sheetView>
  </sheetViews>
  <sheetFormatPr defaultColWidth="9" defaultRowHeight="14.25" outlineLevelCol="2"/>
  <cols>
    <col min="1" max="1" width="23" style="115" customWidth="1"/>
    <col min="2" max="2" width="54.5" style="115" customWidth="1"/>
    <col min="3" max="3" width="36.75" style="115" customWidth="1"/>
    <col min="4" max="16384" width="9" style="115"/>
  </cols>
  <sheetData>
    <row r="1" ht="36.75" customHeight="1" spans="1:3">
      <c r="A1" s="116" t="s">
        <v>2576</v>
      </c>
      <c r="B1" s="116"/>
      <c r="C1" s="116"/>
    </row>
    <row r="2" ht="21" customHeight="1" spans="1:3">
      <c r="A2" s="117"/>
      <c r="B2" s="118"/>
      <c r="C2" s="118" t="s">
        <v>22</v>
      </c>
    </row>
    <row r="3" ht="33.75" customHeight="1" spans="1:3">
      <c r="A3" s="119" t="s">
        <v>2577</v>
      </c>
      <c r="B3" s="119"/>
      <c r="C3" s="120" t="s">
        <v>60</v>
      </c>
    </row>
    <row r="4" ht="21.75" customHeight="1" spans="1:3">
      <c r="A4" s="119"/>
      <c r="B4" s="119"/>
      <c r="C4" s="120" t="s">
        <v>63</v>
      </c>
    </row>
    <row r="5" ht="21.75" customHeight="1" spans="1:3">
      <c r="A5" s="121" t="s">
        <v>2578</v>
      </c>
      <c r="B5" s="122"/>
      <c r="C5" s="123">
        <v>0</v>
      </c>
    </row>
    <row r="6" ht="21.75" customHeight="1" spans="1:3">
      <c r="A6" s="124" t="s">
        <v>2579</v>
      </c>
      <c r="B6" s="125" t="s">
        <v>2580</v>
      </c>
      <c r="C6" s="126">
        <f>SUM(C7:C8)</f>
        <v>1042</v>
      </c>
    </row>
    <row r="7" ht="21.75" customHeight="1" spans="1:3">
      <c r="A7" s="124"/>
      <c r="B7" s="125" t="s">
        <v>2581</v>
      </c>
      <c r="C7" s="123"/>
    </row>
    <row r="8" ht="21.75" customHeight="1" spans="1:3">
      <c r="A8" s="124"/>
      <c r="B8" s="125" t="s">
        <v>2582</v>
      </c>
      <c r="C8" s="123">
        <v>1042</v>
      </c>
    </row>
    <row r="9" ht="21.75" customHeight="1" spans="1:3">
      <c r="A9" s="121" t="s">
        <v>2538</v>
      </c>
      <c r="B9" s="122"/>
      <c r="C9" s="123">
        <v>920</v>
      </c>
    </row>
    <row r="10" ht="21.75" customHeight="1" spans="1:3">
      <c r="A10" s="127" t="s">
        <v>27</v>
      </c>
      <c r="B10" s="127"/>
      <c r="C10" s="128">
        <f>SUM(C5,C6,C9)</f>
        <v>1962</v>
      </c>
    </row>
    <row r="11" ht="93.75" customHeight="1" spans="1:3">
      <c r="A11" s="129" t="s">
        <v>2583</v>
      </c>
      <c r="B11" s="129"/>
      <c r="C11" s="129"/>
    </row>
  </sheetData>
  <mergeCells count="7">
    <mergeCell ref="A1:C1"/>
    <mergeCell ref="A5:B5"/>
    <mergeCell ref="A9:B9"/>
    <mergeCell ref="A10:B10"/>
    <mergeCell ref="A11:C11"/>
    <mergeCell ref="A6:A8"/>
    <mergeCell ref="A3:B4"/>
  </mergeCells>
  <printOptions horizontalCentered="1"/>
  <pageMargins left="0.590551181102362" right="0.590551181102362" top="0.551181102362205" bottom="0.551181102362205" header="0.31496062992126" footer="0.31496062992126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目录</vt:lpstr>
      <vt:lpstr>一般公共预算收入表</vt:lpstr>
      <vt:lpstr>一般公共预算支出表</vt:lpstr>
      <vt:lpstr>一般公共预算支出表(类款项）</vt:lpstr>
      <vt:lpstr>一般公共预算基本支出表（功能）</vt:lpstr>
      <vt:lpstr>一般公共预算基本支出表（经济）</vt:lpstr>
      <vt:lpstr>一般债务限额及余额表</vt:lpstr>
      <vt:lpstr>专项债务限额及余额表</vt:lpstr>
      <vt:lpstr>“三公经费”</vt:lpstr>
      <vt:lpstr>税收返还和转移支付分项目</vt:lpstr>
      <vt:lpstr>税收返还和转移支付分地区</vt:lpstr>
      <vt:lpstr>政府性基金收入</vt:lpstr>
      <vt:lpstr>政府性基金支出</vt:lpstr>
      <vt:lpstr>2023年政府性基金转移支付表</vt:lpstr>
      <vt:lpstr>社会保险基金预算收入预算表</vt:lpstr>
      <vt:lpstr>社会保险基金预算支出预算表</vt:lpstr>
      <vt:lpstr>国有资本经营收支预算表</vt:lpstr>
      <vt:lpstr>本级国有资本经营收支预算表</vt:lpstr>
      <vt:lpstr>国有资本经营预算转移支付</vt:lpstr>
      <vt:lpstr>预算调整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三口</cp:lastModifiedBy>
  <dcterms:created xsi:type="dcterms:W3CDTF">2017-04-13T02:11:00Z</dcterms:created>
  <cp:lastPrinted>2021-04-12T01:40:00Z</cp:lastPrinted>
  <dcterms:modified xsi:type="dcterms:W3CDTF">2023-06-15T01:23:16Z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1A2BC6A06D554BF19D7DB208196BBE84_12</vt:lpwstr>
  </property>
  <property fmtid="{D5CDD505-2E9C-101B-9397-08002B2CF9AE}" pid="3" name="KSOProductBuildVer">
    <vt:lpwstr>2052-11.1.0.14036</vt:lpwstr>
  </property>
</Properties>
</file>