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022年" sheetId="1" r:id="rId1"/>
  </sheets>
  <definedNames>
    <definedName name="_xlnm.Print_Titles" localSheetId="0">'2022年'!$1:$3</definedName>
  </definedNames>
  <calcPr calcId="144525"/>
</workbook>
</file>

<file path=xl/sharedStrings.xml><?xml version="1.0" encoding="utf-8"?>
<sst xmlns="http://schemas.openxmlformats.org/spreadsheetml/2006/main" count="204" uniqueCount="164">
  <si>
    <t>2022年直达资金统计情况表</t>
  </si>
  <si>
    <t>单位：万元</t>
  </si>
  <si>
    <t>科 室</t>
  </si>
  <si>
    <t>指标文号</t>
  </si>
  <si>
    <t>预算项目</t>
  </si>
  <si>
    <t>录入金额</t>
  </si>
  <si>
    <t>支出金额</t>
  </si>
  <si>
    <t>支出进度</t>
  </si>
  <si>
    <t>备注</t>
  </si>
  <si>
    <t>合 计</t>
  </si>
  <si>
    <t>小 计</t>
  </si>
  <si>
    <t>预算科</t>
  </si>
  <si>
    <t>豫财预［2021］92号</t>
  </si>
  <si>
    <t>河南省财政厅关于提前下达2022年县级基本财力保障机制奖补资金预算的通知</t>
  </si>
  <si>
    <t>豫财预［2022］34号</t>
  </si>
  <si>
    <t>预拨2022年支持小微企业留抵退税有关专项资金预算的通知</t>
  </si>
  <si>
    <t>豫财预［2022］47号</t>
  </si>
  <si>
    <t>预拨第二批支持基层落实减税降费和重点民生等转移支付资金的通知</t>
  </si>
  <si>
    <t>豫财预［2022］66号</t>
  </si>
  <si>
    <t>预拨2022年财力性转移支付预算的通知</t>
  </si>
  <si>
    <t>社保科</t>
  </si>
  <si>
    <t>豫财社［2021］205号</t>
  </si>
  <si>
    <t>2022年医疗服务与保障能力提升（公立医院综合改革）补助资金预算的通知</t>
  </si>
  <si>
    <t>豫财社［2021］207号</t>
  </si>
  <si>
    <t>2022年计划生育转移支付省级财政资金预算的通知</t>
  </si>
  <si>
    <t>豫财社［2021］211号</t>
  </si>
  <si>
    <t>提前下达2022年省财政医疗救助补助资金的通知</t>
  </si>
  <si>
    <t>豫财社［2021］209号</t>
  </si>
  <si>
    <t>提前下达2022年基本公共卫生服务补助资金预算的通知</t>
  </si>
  <si>
    <t>豫财社［2021］190号</t>
  </si>
  <si>
    <t>2022年医疗服务与保障能力提升（卫生健康人才培养培训）补助资金预算的通知</t>
  </si>
  <si>
    <t>豫财社［2021］192号</t>
  </si>
  <si>
    <t>2022年医疗服务与保障能力提升（医疗卫生机构能力建设）补助资金预算的通知</t>
  </si>
  <si>
    <t>豫财社［2021］191号</t>
  </si>
  <si>
    <t>2022年基本药物制度补助资金预算的通知</t>
  </si>
  <si>
    <t>豫财社［2022］26号</t>
  </si>
  <si>
    <t>2022年省级基本药物制度补助资金的通知</t>
  </si>
  <si>
    <t>豫财社［2021］181号</t>
  </si>
  <si>
    <t>2022年医疗服务与保障能力提升补助资金（医疗保障服务能力提升部分）的通知</t>
  </si>
  <si>
    <t>豫财社［2021］180号</t>
  </si>
  <si>
    <t>2022年中央财政医疗救助补助资金预算的通知</t>
  </si>
  <si>
    <t>豫财社［2021］162号</t>
  </si>
  <si>
    <t>河南省退役军人事务厅关于提前下达2022年优抚对象医疗保障经费预算的通知</t>
  </si>
  <si>
    <t>豫财社［2021］161号</t>
  </si>
  <si>
    <t>河南省财政厅河南省退役军人事务厅关于提前下达2022年优抚对象补助经费预算的通知</t>
  </si>
  <si>
    <t>豫财社［2021］160号</t>
  </si>
  <si>
    <t>河南省民政厅关于提前下达2022年困难群众救助补助资金预算的通知</t>
  </si>
  <si>
    <t>豫财社［2021］178号</t>
  </si>
  <si>
    <t>河南省卫生健康委关于提前下达2022年计划生育转移支付资金预算的通知</t>
  </si>
  <si>
    <t>豫财社［2021］177号</t>
  </si>
  <si>
    <t>提前下达2022年医疗服务与保障能力提升补助资金（中医药事业传承与发展部分）预算</t>
  </si>
  <si>
    <t>豫财社［2021］153号</t>
  </si>
  <si>
    <t>河南省人力资源和社会保障厅关于提前下达2022年就业补助资金预算的通知</t>
  </si>
  <si>
    <t>豫财社［2022］59号</t>
  </si>
  <si>
    <t>关于下达2022年困难群众救助补助资金预算的通知</t>
  </si>
  <si>
    <t>豫财社［2022］52号</t>
  </si>
  <si>
    <t>下达2022年中央财政就业补助资金预算的通知</t>
  </si>
  <si>
    <t>豫财社［2022］62号</t>
  </si>
  <si>
    <t>2022年中央财政医疗服务与保障能力提升补助资金（医疗保障服务能力提升部分）的通知</t>
  </si>
  <si>
    <t>豫财社［2022］61号</t>
  </si>
  <si>
    <t>2022年中央财政医疗救助资金（城乡医疗救助补助资金部分）预算的通知</t>
  </si>
  <si>
    <t>豫财社［2022］66号</t>
  </si>
  <si>
    <t>下达2022年中央财政残疾人事业发展补助资金预算的通知</t>
  </si>
  <si>
    <t>下达2022年困难群众救助补助资金预算的通知</t>
  </si>
  <si>
    <t>豫财社［2022］84号</t>
  </si>
  <si>
    <t>下达2022年省级困难群众救助补助资金（第二批）的通知</t>
  </si>
  <si>
    <t>豫财社［2022］78号</t>
  </si>
  <si>
    <t>下达2022年基本药物制度中央财政补助资金预算的通知</t>
  </si>
  <si>
    <t>豫财社［2022］65号</t>
  </si>
  <si>
    <t>2022年医疗服务与保障能力提升补助资金（中医药事业传承与发展部分）预算的通知</t>
  </si>
  <si>
    <t>豫财社［2022］85号</t>
  </si>
  <si>
    <t>豫财社［2022］95号</t>
  </si>
  <si>
    <t>2022年计划生育转移支付中央和省级财政补助资金预算的通知</t>
  </si>
  <si>
    <t>豫财社［2022］83号</t>
  </si>
  <si>
    <t>2022年医疗服务与保障能力提升（卫生健康人才培养）补助资金预算的通知</t>
  </si>
  <si>
    <t>豫财社［2022］105号</t>
  </si>
  <si>
    <t>下达2022年优抚对象补助经费预算（第二批）的通知</t>
  </si>
  <si>
    <t>河南省退役军人事务厅关于下达2022年优抚对象补助经费预算的通知</t>
  </si>
  <si>
    <t>豫财社［2022］80号</t>
  </si>
  <si>
    <t>2022年基本公共卫生服务中央财政补助资金预算的通知</t>
  </si>
  <si>
    <t>豫财社［2022］73号</t>
  </si>
  <si>
    <t>2022年基本公共卫生服务项目省级补助资金预算的通知</t>
  </si>
  <si>
    <t>豫财社［2022］92号</t>
  </si>
  <si>
    <t>退役军人事务厅关于下达2022年优抚对象医疗保障经费预算的通知</t>
  </si>
  <si>
    <t>豫财社［2022］128号</t>
  </si>
  <si>
    <t>下达2022年计划生育转移支付省级财政补助资金（第二批）的通知</t>
  </si>
  <si>
    <t>豫财社［2021］164号</t>
  </si>
  <si>
    <t>河南省财政厅关于提前下达2022年残疾人事业发展补助预算的通知</t>
  </si>
  <si>
    <t>农业一科</t>
  </si>
  <si>
    <t>豫财农综[2021]0032号</t>
  </si>
  <si>
    <t>2022年中央财政衔接推进乡村振兴补助资金</t>
  </si>
  <si>
    <t>豫财农综〔2021〕42号</t>
  </si>
  <si>
    <t>2022年省级财政衔接推进乡村振兴补助资金</t>
  </si>
  <si>
    <t>宛财预［2022］400号</t>
  </si>
  <si>
    <t>第一批财政衔接推进乡村振兴补助资金（巩固脱贫攻坚成果和乡村振兴任务）的通知</t>
  </si>
  <si>
    <t>豫财农综〔2022〕7号</t>
  </si>
  <si>
    <t>2022年中央和省级衔接推进乡村振兴补助资金（巩固拓展脱贫攻坚和乡村振兴任务）的通知）</t>
  </si>
  <si>
    <t>县级配套</t>
  </si>
  <si>
    <t>乡村振兴补助资金</t>
  </si>
  <si>
    <t>宛财预［2022］364号</t>
  </si>
  <si>
    <t>第二批财政衔接推进乡村振兴补助资金（巩固脱贫攻坚成果和乡村振兴任务）的通知</t>
  </si>
  <si>
    <t>豫财农综［2021］34号</t>
  </si>
  <si>
    <t>农业二科</t>
  </si>
  <si>
    <t>豫财农水［2021］98号</t>
  </si>
  <si>
    <t>关于提前下达2022年中央财政农田建设补助资金预算的通知</t>
  </si>
  <si>
    <t>豫财农水[2021]107号</t>
  </si>
  <si>
    <t>关于提前下达2022年中央水利发展资金的通知</t>
  </si>
  <si>
    <t>豫财农水［2022］29号</t>
  </si>
  <si>
    <t>关于下达2022年中央财政农田建设补助资金的通知</t>
  </si>
  <si>
    <t>豫财农水［2021］108号</t>
  </si>
  <si>
    <t>关于提前下达2022年中央财政农业相关转移支付资金预算的通知</t>
  </si>
  <si>
    <t>服务贸易科</t>
  </si>
  <si>
    <t>豫财贸［2022］34号</t>
  </si>
  <si>
    <t>下达2022年中央生猪调出大县奖励资金的通知</t>
  </si>
  <si>
    <t>豫财贸［2021］117号</t>
  </si>
  <si>
    <t>河南省财政厅关于提前下达2022年生猪调出大县奖励资金预算的通知</t>
  </si>
  <si>
    <t>经建科</t>
  </si>
  <si>
    <t>豫财建〔2022〕79号</t>
  </si>
  <si>
    <t>河南省财政厅关于下达2022年农村公路建设项目省补助资金支出预算的通知</t>
  </si>
  <si>
    <t>豫财建［2022］84号</t>
  </si>
  <si>
    <t>2022年农村危房改造中央补助资金预算的通知</t>
  </si>
  <si>
    <t>豫财预［2021］94号</t>
  </si>
  <si>
    <t>河南省财政厅关于提前下达2022年成品油税费改革转移支付预算的通知</t>
  </si>
  <si>
    <t>综合计划科</t>
  </si>
  <si>
    <t>豫财综〔2022〕2号</t>
  </si>
  <si>
    <t>2022年部分中央财政城镇保障性安居工程补助资金用于城市棚户区改造的通知</t>
  </si>
  <si>
    <t>豫财综［2022］3号</t>
  </si>
  <si>
    <t>2022年部分中央财政城镇保障性安居工程补助资金用于城镇老旧小区改造的通知</t>
  </si>
  <si>
    <t>豫财综［2022］38号</t>
  </si>
  <si>
    <t>2022年中央财政城镇保障性安居工程补助资金预算用于城镇老旧小区改造的通知</t>
  </si>
  <si>
    <t>豫财综〔2022〕85号</t>
  </si>
  <si>
    <t>2022年省级财政城镇保障性安居工程专项资金的通知</t>
  </si>
  <si>
    <t>豫财综［2022］4号</t>
  </si>
  <si>
    <t>2022年部分中央财政城镇保障性安居工程补助资金用于租赁住房保障的通知</t>
  </si>
  <si>
    <t>金融科</t>
  </si>
  <si>
    <t>豫财金［2021］59号</t>
  </si>
  <si>
    <t>2022年普惠金融发展中央专项资金预算指标的通知</t>
  </si>
  <si>
    <t>豫财金［2022］2号</t>
  </si>
  <si>
    <t>2022年普惠金融发展专项省级资金预算指标的通知</t>
  </si>
  <si>
    <t>教科文</t>
  </si>
  <si>
    <t>豫财教［2021］98号</t>
  </si>
  <si>
    <t>2022年普通高中学生资助资金预算的通知</t>
  </si>
  <si>
    <t>豫财教［2021］89号</t>
  </si>
  <si>
    <t>2022年城乡义务教育经费保障机制补助资金预算的通知</t>
  </si>
  <si>
    <t>豫财教［2021］99号</t>
  </si>
  <si>
    <t>提前下达2022年中等职业教育学生资助资金（中央下级）</t>
  </si>
  <si>
    <t>豫财及［2021］89号</t>
  </si>
  <si>
    <t>河南省人力资源社会保障厅关于提前下达2022年中等职业教育学生资助资金预算的通知</t>
  </si>
  <si>
    <t>豫财教［2022］0036号</t>
  </si>
  <si>
    <t>河南省教育厅关于下达2022年第二批普通高中学生资助资金预算的通知</t>
  </si>
  <si>
    <t>豫财教［2022］0035号</t>
  </si>
  <si>
    <t>河南省教育厅关于下达2022年第二批中等职业教育学生资助资金预算的通知</t>
  </si>
  <si>
    <t>河南省人力资源社会保障厅关于下达2022年第二批中等职业教育学生资助资金预算的通知</t>
  </si>
  <si>
    <t>豫财教［2022］0048号</t>
  </si>
  <si>
    <t>下达2022年中央义务教育综合奖补资金预算的通知</t>
  </si>
  <si>
    <t>豫财教［2022］0045号</t>
  </si>
  <si>
    <t>2022年第二批城乡义务教育经费保障机制补助资金预算的通知</t>
  </si>
  <si>
    <t>豫财教［2022］0047号</t>
  </si>
  <si>
    <t>2022年第二批农村义务教育阶段教师特设岗位计划补助资金预算的通知</t>
  </si>
  <si>
    <t>2022年第二批中等职业教育学生资助资金预算的通知</t>
  </si>
  <si>
    <t>2022年第二批普通高中学生资助资金预算的通知</t>
  </si>
  <si>
    <t>豫财教［2021］098号</t>
  </si>
  <si>
    <t>豫财教［2021］92号</t>
  </si>
  <si>
    <t>2022年义务教育薄弱环节改善与能力提升补助资金预算的通知</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</si>
</sst>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Red]0.00"/>
    <numFmt numFmtId="178" formatCode="0.000;[Red]0.000"/>
  </numFmts>
  <fonts count="37">
    <font>
      <sz val="11"/>
      <name val="宋体"/>
      <charset val="134"/>
    </font>
    <font>
      <b/>
      <sz val="11"/>
      <name val="宋体"/>
      <charset val="134"/>
    </font>
    <font>
      <sz val="20"/>
      <name val="宋体"/>
      <charset val="134"/>
    </font>
    <font>
      <sz val="12"/>
      <name val="宋体"/>
      <charset val="134"/>
    </font>
    <font>
      <b/>
      <sz val="12"/>
      <name val="宋体"/>
      <charset val="134"/>
    </font>
    <font>
      <b/>
      <sz val="10"/>
      <name val="宋体"/>
      <charset val="134"/>
    </font>
    <font>
      <b/>
      <sz val="10"/>
      <name val="华文楷体"/>
      <charset val="134"/>
    </font>
    <font>
      <sz val="11"/>
      <name val="华文楷体"/>
      <charset val="134"/>
    </font>
    <font>
      <sz val="9"/>
      <name val="宋体"/>
      <charset val="134"/>
    </font>
    <font>
      <sz val="10"/>
      <name val="宋体"/>
      <charset val="134"/>
    </font>
    <font>
      <sz val="10"/>
      <name val="华文楷体"/>
      <charset val="134"/>
    </font>
    <font>
      <sz val="10.5"/>
      <name val="华文楷体"/>
      <charset val="134"/>
    </font>
    <font>
      <sz val="10.5"/>
      <name val="微软雅黑"/>
      <charset val="134"/>
    </font>
    <font>
      <sz val="10"/>
      <name val="宋体"/>
      <charset val="0"/>
    </font>
    <font>
      <sz val="9"/>
      <name val="华文楷体"/>
      <charset val="134"/>
    </font>
    <font>
      <sz val="10"/>
      <name val="微软雅黑"/>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1"/>
      <color rgb="FF000000"/>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6" fillId="0" borderId="0" applyFont="0" applyFill="0" applyBorder="0" applyAlignment="0" applyProtection="0">
      <alignment vertical="center"/>
    </xf>
    <xf numFmtId="0" fontId="17" fillId="4" borderId="0" applyNumberFormat="0" applyBorder="0" applyAlignment="0" applyProtection="0">
      <alignment vertical="center"/>
    </xf>
    <xf numFmtId="0" fontId="18" fillId="5" borderId="7"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6" borderId="0" applyNumberFormat="0" applyBorder="0" applyAlignment="0" applyProtection="0">
      <alignment vertical="center"/>
    </xf>
    <xf numFmtId="0" fontId="19" fillId="7" borderId="0" applyNumberFormat="0" applyBorder="0" applyAlignment="0" applyProtection="0">
      <alignment vertical="center"/>
    </xf>
    <xf numFmtId="43" fontId="16" fillId="0" borderId="0" applyFont="0" applyFill="0" applyBorder="0" applyAlignment="0" applyProtection="0">
      <alignment vertical="center"/>
    </xf>
    <xf numFmtId="0" fontId="20" fillId="8" borderId="0" applyNumberFormat="0" applyBorder="0" applyAlignment="0" applyProtection="0">
      <alignment vertical="center"/>
    </xf>
    <xf numFmtId="0" fontId="21" fillId="0" borderId="0" applyNumberFormat="0" applyFill="0" applyBorder="0" applyAlignment="0" applyProtection="0">
      <alignment vertical="center"/>
    </xf>
    <xf numFmtId="9" fontId="22" fillId="0" borderId="0">
      <alignment vertical="top"/>
      <protection locked="0"/>
    </xf>
    <xf numFmtId="0" fontId="23" fillId="0" borderId="0" applyNumberFormat="0" applyFill="0" applyBorder="0" applyAlignment="0" applyProtection="0">
      <alignment vertical="center"/>
    </xf>
    <xf numFmtId="0" fontId="16" fillId="9" borderId="8" applyNumberFormat="0" applyFont="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9" applyNumberFormat="0" applyFill="0" applyAlignment="0" applyProtection="0">
      <alignment vertical="center"/>
    </xf>
    <xf numFmtId="0" fontId="29" fillId="0" borderId="9" applyNumberFormat="0" applyFill="0" applyAlignment="0" applyProtection="0">
      <alignment vertical="center"/>
    </xf>
    <xf numFmtId="0" fontId="20" fillId="11" borderId="0" applyNumberFormat="0" applyBorder="0" applyAlignment="0" applyProtection="0">
      <alignment vertical="center"/>
    </xf>
    <xf numFmtId="0" fontId="24" fillId="0" borderId="10" applyNumberFormat="0" applyFill="0" applyAlignment="0" applyProtection="0">
      <alignment vertical="center"/>
    </xf>
    <xf numFmtId="0" fontId="20" fillId="12" borderId="0" applyNumberFormat="0" applyBorder="0" applyAlignment="0" applyProtection="0">
      <alignment vertical="center"/>
    </xf>
    <xf numFmtId="0" fontId="30" fillId="13" borderId="11" applyNumberFormat="0" applyAlignment="0" applyProtection="0">
      <alignment vertical="center"/>
    </xf>
    <xf numFmtId="0" fontId="31" fillId="13" borderId="7" applyNumberFormat="0" applyAlignment="0" applyProtection="0">
      <alignment vertical="center"/>
    </xf>
    <xf numFmtId="0" fontId="32" fillId="14" borderId="12" applyNumberFormat="0" applyAlignment="0" applyProtection="0">
      <alignment vertical="center"/>
    </xf>
    <xf numFmtId="0" fontId="17" fillId="15" borderId="0" applyNumberFormat="0" applyBorder="0" applyAlignment="0" applyProtection="0">
      <alignment vertical="center"/>
    </xf>
    <xf numFmtId="0" fontId="20" fillId="16" borderId="0" applyNumberFormat="0" applyBorder="0" applyAlignment="0" applyProtection="0">
      <alignment vertical="center"/>
    </xf>
    <xf numFmtId="0" fontId="33" fillId="0" borderId="13" applyNumberFormat="0" applyFill="0" applyAlignment="0" applyProtection="0">
      <alignment vertical="center"/>
    </xf>
    <xf numFmtId="0" fontId="34" fillId="0" borderId="14" applyNumberFormat="0" applyFill="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17" fillId="19" borderId="0" applyNumberFormat="0" applyBorder="0" applyAlignment="0" applyProtection="0">
      <alignment vertical="center"/>
    </xf>
    <xf numFmtId="0" fontId="20"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17"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17" fillId="33" borderId="0" applyNumberFormat="0" applyBorder="0" applyAlignment="0" applyProtection="0">
      <alignment vertical="center"/>
    </xf>
    <xf numFmtId="0" fontId="20" fillId="34" borderId="0" applyNumberFormat="0" applyBorder="0" applyAlignment="0" applyProtection="0">
      <alignment vertical="center"/>
    </xf>
  </cellStyleXfs>
  <cellXfs count="55">
    <xf numFmtId="0" fontId="0" fillId="0" borderId="0" xfId="0">
      <alignment vertical="center"/>
    </xf>
    <xf numFmtId="0" fontId="1" fillId="2" borderId="0" xfId="0" applyFont="1" applyFill="1" applyAlignment="1">
      <alignment horizontal="center" vertical="center"/>
    </xf>
    <xf numFmtId="0" fontId="1" fillId="2" borderId="0" xfId="0" applyFont="1" applyFill="1">
      <alignment vertical="center"/>
    </xf>
    <xf numFmtId="0" fontId="0" fillId="2" borderId="0" xfId="0" applyFont="1" applyFill="1" applyAlignment="1"/>
    <xf numFmtId="0" fontId="0" fillId="2" borderId="0" xfId="0" applyFont="1" applyFill="1">
      <alignment vertical="center"/>
    </xf>
    <xf numFmtId="0" fontId="0" fillId="2" borderId="0" xfId="0" applyFont="1" applyFill="1" applyAlignment="1">
      <alignment horizontal="center" wrapText="1"/>
    </xf>
    <xf numFmtId="0" fontId="2" fillId="2" borderId="0" xfId="0" applyFont="1" applyFill="1" applyAlignment="1">
      <alignment horizontal="center" wrapText="1"/>
    </xf>
    <xf numFmtId="0" fontId="2" fillId="2" borderId="0" xfId="0" applyFont="1" applyFill="1" applyAlignment="1">
      <alignment horizontal="center"/>
    </xf>
    <xf numFmtId="0" fontId="3" fillId="2" borderId="0" xfId="0" applyFont="1" applyFill="1" applyAlignment="1">
      <alignment horizontal="center" wrapText="1"/>
    </xf>
    <xf numFmtId="0" fontId="3" fillId="2" borderId="0" xfId="0" applyFont="1" applyFill="1" applyAlignment="1">
      <alignment horizontal="center"/>
    </xf>
    <xf numFmtId="0" fontId="3"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177" fontId="6" fillId="2" borderId="2" xfId="0" applyNumberFormat="1" applyFont="1" applyFill="1" applyBorder="1">
      <alignment vertical="center"/>
    </xf>
    <xf numFmtId="176" fontId="7" fillId="2" borderId="2" xfId="11" applyNumberFormat="1" applyFont="1" applyFill="1" applyBorder="1" applyAlignment="1" applyProtection="1"/>
    <xf numFmtId="4" fontId="8" fillId="0" borderId="2" xfId="0" applyNumberFormat="1" applyFont="1" applyFill="1" applyBorder="1" applyAlignment="1">
      <alignment horizontal="right" vertical="top" wrapText="1"/>
    </xf>
    <xf numFmtId="0" fontId="0" fillId="2" borderId="2" xfId="0" applyFont="1" applyFill="1" applyBorder="1" applyAlignment="1">
      <alignment horizontal="center" wrapText="1"/>
    </xf>
    <xf numFmtId="0" fontId="5" fillId="3" borderId="2" xfId="0" applyFont="1" applyFill="1" applyBorder="1" applyAlignment="1">
      <alignment horizontal="center" vertical="center"/>
    </xf>
    <xf numFmtId="0" fontId="0" fillId="2" borderId="2" xfId="0" applyFont="1" applyFill="1" applyBorder="1" applyAlignment="1"/>
    <xf numFmtId="0" fontId="7" fillId="2" borderId="2" xfId="0" applyFont="1" applyFill="1" applyBorder="1" applyAlignment="1"/>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lignment vertical="center"/>
    </xf>
    <xf numFmtId="9" fontId="7" fillId="2" borderId="2" xfId="11" applyFont="1" applyFill="1" applyBorder="1" applyAlignment="1" applyProtection="1"/>
    <xf numFmtId="0" fontId="5" fillId="3" borderId="2" xfId="0" applyFont="1" applyFill="1" applyBorder="1">
      <alignment vertical="center"/>
    </xf>
    <xf numFmtId="0" fontId="5" fillId="2" borderId="4" xfId="0" applyFont="1" applyFill="1" applyBorder="1" applyAlignment="1">
      <alignment horizontal="center" vertical="center" wrapText="1"/>
    </xf>
    <xf numFmtId="0" fontId="9" fillId="3" borderId="2" xfId="0" applyFont="1" applyFill="1" applyBorder="1">
      <alignment vertical="center"/>
    </xf>
    <xf numFmtId="177" fontId="10" fillId="3" borderId="2" xfId="0" applyNumberFormat="1" applyFont="1" applyFill="1" applyBorder="1">
      <alignment vertical="center"/>
    </xf>
    <xf numFmtId="178" fontId="10" fillId="3" borderId="2" xfId="0" applyNumberFormat="1" applyFont="1" applyFill="1" applyBorder="1">
      <alignment vertical="center"/>
    </xf>
    <xf numFmtId="0" fontId="10" fillId="3" borderId="2" xfId="0" applyFont="1" applyFill="1" applyBorder="1">
      <alignment vertical="center"/>
    </xf>
    <xf numFmtId="4" fontId="9" fillId="3" borderId="2" xfId="0" applyNumberFormat="1" applyFont="1" applyFill="1" applyBorder="1" applyAlignment="1">
      <alignment vertical="center" wrapText="1"/>
    </xf>
    <xf numFmtId="0" fontId="9" fillId="2" borderId="2" xfId="0" applyFont="1" applyFill="1" applyBorder="1" applyAlignment="1"/>
    <xf numFmtId="0" fontId="10" fillId="2" borderId="2" xfId="0" applyFont="1" applyFill="1" applyBorder="1" applyAlignment="1"/>
    <xf numFmtId="0" fontId="11" fillId="0" borderId="0" xfId="0" applyFont="1">
      <alignment vertical="center"/>
    </xf>
    <xf numFmtId="0" fontId="7" fillId="0" borderId="0" xfId="0" applyFont="1">
      <alignment vertical="center"/>
    </xf>
    <xf numFmtId="0" fontId="12" fillId="0" borderId="0" xfId="0" applyFont="1">
      <alignment vertical="center"/>
    </xf>
    <xf numFmtId="0" fontId="9" fillId="2" borderId="2" xfId="0" applyFont="1" applyFill="1" applyBorder="1" applyAlignment="1">
      <alignment wrapText="1"/>
    </xf>
    <xf numFmtId="0" fontId="5" fillId="2" borderId="5" xfId="0" applyFont="1" applyFill="1" applyBorder="1" applyAlignment="1">
      <alignment horizontal="center" vertical="center" wrapText="1"/>
    </xf>
    <xf numFmtId="0" fontId="5" fillId="0" borderId="2" xfId="0" applyFont="1" applyFill="1" applyBorder="1" applyAlignment="1"/>
    <xf numFmtId="0" fontId="9" fillId="2" borderId="2" xfId="0" applyFont="1" applyFill="1" applyBorder="1">
      <alignment vertical="center"/>
    </xf>
    <xf numFmtId="0" fontId="9" fillId="0" borderId="2" xfId="0" applyFont="1" applyFill="1" applyBorder="1" applyAlignment="1"/>
    <xf numFmtId="177" fontId="10" fillId="2" borderId="2" xfId="0" applyNumberFormat="1" applyFont="1" applyFill="1" applyBorder="1">
      <alignment vertical="center"/>
    </xf>
    <xf numFmtId="0" fontId="13" fillId="0" borderId="6" xfId="0" applyNumberFormat="1" applyFont="1" applyFill="1" applyBorder="1" applyAlignment="1">
      <alignment horizontal="center" vertical="center"/>
    </xf>
    <xf numFmtId="4" fontId="14" fillId="0" borderId="0" xfId="0" applyNumberFormat="1" applyFont="1" applyAlignment="1"/>
    <xf numFmtId="0" fontId="9" fillId="3" borderId="2" xfId="0" applyNumberFormat="1" applyFont="1" applyFill="1" applyBorder="1" applyAlignment="1">
      <alignment vertical="center" wrapText="1"/>
    </xf>
    <xf numFmtId="177" fontId="6" fillId="3" borderId="2" xfId="0" applyNumberFormat="1" applyFont="1" applyFill="1" applyBorder="1">
      <alignment vertical="center"/>
    </xf>
    <xf numFmtId="4" fontId="8" fillId="0" borderId="2" xfId="0" applyNumberFormat="1" applyFont="1" applyBorder="1" applyAlignment="1"/>
    <xf numFmtId="0" fontId="15" fillId="0" borderId="2" xfId="0" applyFont="1" applyBorder="1" applyAlignment="1"/>
    <xf numFmtId="0" fontId="15" fillId="0" borderId="2" xfId="0" applyFont="1" applyBorder="1" applyAlignment="1">
      <alignment wrapText="1"/>
    </xf>
    <xf numFmtId="0" fontId="10" fillId="0" borderId="2" xfId="0" applyFont="1" applyBorder="1" applyAlignment="1"/>
    <xf numFmtId="0" fontId="0" fillId="2" borderId="2" xfId="0" applyFont="1" applyFill="1" applyBorder="1">
      <alignment vertical="center"/>
    </xf>
    <xf numFmtId="0" fontId="9" fillId="3" borderId="2"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5"/>
  <sheetViews>
    <sheetView showZeros="0" tabSelected="1" zoomScale="130" zoomScaleNormal="130" workbookViewId="0">
      <selection activeCell="C4" sqref="C4"/>
    </sheetView>
  </sheetViews>
  <sheetFormatPr defaultColWidth="9" defaultRowHeight="13.5" outlineLevelCol="6"/>
  <cols>
    <col min="1" max="1" width="6.01666666666667" style="5" customWidth="1"/>
    <col min="2" max="2" width="17.2666666666667" style="3" customWidth="1"/>
    <col min="3" max="3" width="64.2916666666667" style="3" customWidth="1"/>
    <col min="4" max="4" width="10.7666666666667" style="3" customWidth="1"/>
    <col min="5" max="5" width="9.70833333333333" style="3" customWidth="1"/>
    <col min="6" max="6" width="7.41666666666667" style="3" customWidth="1"/>
    <col min="7" max="7" width="15.6166666666667" style="3" customWidth="1"/>
    <col min="8" max="16384" width="9" style="3"/>
  </cols>
  <sheetData>
    <row r="1" ht="23" customHeight="1" spans="1:7">
      <c r="A1" s="6" t="s">
        <v>0</v>
      </c>
      <c r="B1" s="7"/>
      <c r="C1" s="7"/>
      <c r="D1" s="7"/>
      <c r="E1" s="7"/>
      <c r="F1" s="7"/>
      <c r="G1" s="7"/>
    </row>
    <row r="2" ht="16" customHeight="1" spans="1:7">
      <c r="A2" s="8"/>
      <c r="B2" s="9"/>
      <c r="C2" s="9"/>
      <c r="D2" s="9"/>
      <c r="E2" s="9"/>
      <c r="F2" s="9" t="s">
        <v>1</v>
      </c>
      <c r="G2" s="10"/>
    </row>
    <row r="3" s="1" customFormat="1" ht="16" customHeight="1" spans="1:7">
      <c r="A3" s="11" t="s">
        <v>2</v>
      </c>
      <c r="B3" s="12" t="s">
        <v>3</v>
      </c>
      <c r="C3" s="12" t="s">
        <v>4</v>
      </c>
      <c r="D3" s="12" t="s">
        <v>5</v>
      </c>
      <c r="E3" s="12" t="s">
        <v>6</v>
      </c>
      <c r="F3" s="12" t="s">
        <v>7</v>
      </c>
      <c r="G3" s="12" t="s">
        <v>8</v>
      </c>
    </row>
    <row r="4" s="2" customFormat="1" ht="16" customHeight="1" spans="1:7">
      <c r="A4" s="13"/>
      <c r="B4" s="14" t="s">
        <v>9</v>
      </c>
      <c r="C4" s="14"/>
      <c r="D4" s="15">
        <f>D5+D12+D59+D64+D67+D77+D80+D71+D50</f>
        <v>232750.59</v>
      </c>
      <c r="E4" s="15">
        <f>E5+E12+E59+E64+E67+E77+E80+E71+E50</f>
        <v>194904.119446</v>
      </c>
      <c r="F4" s="16">
        <f t="shared" ref="F4:F42" si="0">E4/D4</f>
        <v>0.837394738488096</v>
      </c>
      <c r="G4" s="17"/>
    </row>
    <row r="5" ht="16" customHeight="1" spans="1:7">
      <c r="A5" s="18"/>
      <c r="B5" s="19" t="s">
        <v>10</v>
      </c>
      <c r="C5" s="20"/>
      <c r="D5" s="21">
        <f>SUM(D6:D11)</f>
        <v>82302</v>
      </c>
      <c r="E5" s="21">
        <f>SUM(E6:E11)</f>
        <v>82302</v>
      </c>
      <c r="F5" s="16">
        <f t="shared" si="0"/>
        <v>1</v>
      </c>
      <c r="G5" s="20"/>
    </row>
    <row r="6" s="3" customFormat="1" ht="16" customHeight="1" spans="1:7">
      <c r="A6" s="22" t="s">
        <v>11</v>
      </c>
      <c r="B6" s="20" t="s">
        <v>12</v>
      </c>
      <c r="C6" s="20" t="s">
        <v>13</v>
      </c>
      <c r="D6" s="21">
        <v>35437</v>
      </c>
      <c r="E6" s="21">
        <v>35437</v>
      </c>
      <c r="F6" s="16">
        <f t="shared" si="0"/>
        <v>1</v>
      </c>
      <c r="G6" s="20"/>
    </row>
    <row r="7" s="3" customFormat="1" ht="16" customHeight="1" spans="1:7">
      <c r="A7" s="23"/>
      <c r="B7" s="20" t="s">
        <v>14</v>
      </c>
      <c r="C7" s="20" t="s">
        <v>15</v>
      </c>
      <c r="D7" s="21">
        <v>3756</v>
      </c>
      <c r="E7" s="21">
        <v>3756</v>
      </c>
      <c r="F7" s="16">
        <f t="shared" si="0"/>
        <v>1</v>
      </c>
      <c r="G7" s="20"/>
    </row>
    <row r="8" s="3" customFormat="1" ht="16" customHeight="1" spans="1:7">
      <c r="A8" s="23"/>
      <c r="B8" s="20" t="s">
        <v>16</v>
      </c>
      <c r="C8" s="20" t="s">
        <v>17</v>
      </c>
      <c r="D8" s="21">
        <v>33680</v>
      </c>
      <c r="E8" s="21">
        <v>33680</v>
      </c>
      <c r="F8" s="16">
        <f t="shared" si="0"/>
        <v>1</v>
      </c>
      <c r="G8" s="20"/>
    </row>
    <row r="9" s="3" customFormat="1" ht="16" customHeight="1" spans="1:7">
      <c r="A9" s="23"/>
      <c r="B9" s="20" t="s">
        <v>16</v>
      </c>
      <c r="C9" s="20" t="s">
        <v>17</v>
      </c>
      <c r="D9" s="21">
        <v>1750</v>
      </c>
      <c r="E9" s="21">
        <v>1750</v>
      </c>
      <c r="F9" s="16">
        <f t="shared" si="0"/>
        <v>1</v>
      </c>
      <c r="G9" s="20"/>
    </row>
    <row r="10" s="3" customFormat="1" ht="16" customHeight="1" spans="1:7">
      <c r="A10" s="23"/>
      <c r="B10" s="20" t="s">
        <v>18</v>
      </c>
      <c r="C10" s="20" t="s">
        <v>19</v>
      </c>
      <c r="D10" s="21">
        <v>6147</v>
      </c>
      <c r="E10" s="21">
        <v>6147</v>
      </c>
      <c r="F10" s="16">
        <f t="shared" si="0"/>
        <v>1</v>
      </c>
      <c r="G10" s="20"/>
    </row>
    <row r="11" s="3" customFormat="1" ht="16" customHeight="1" spans="1:7">
      <c r="A11" s="23"/>
      <c r="B11" s="20" t="s">
        <v>14</v>
      </c>
      <c r="C11" s="20" t="s">
        <v>15</v>
      </c>
      <c r="D11" s="21">
        <v>1532</v>
      </c>
      <c r="E11" s="21">
        <v>1532</v>
      </c>
      <c r="F11" s="16">
        <f t="shared" si="0"/>
        <v>1</v>
      </c>
      <c r="G11" s="20"/>
    </row>
    <row r="12" s="2" customFormat="1" ht="16" customHeight="1" spans="1:7">
      <c r="A12" s="24" t="s">
        <v>20</v>
      </c>
      <c r="B12" s="19" t="s">
        <v>10</v>
      </c>
      <c r="C12" s="25"/>
      <c r="D12" s="15">
        <f>SUM(D13:D49)</f>
        <v>45451.39</v>
      </c>
      <c r="E12" s="15">
        <f>SUM(E13:E49)</f>
        <v>41819.045576</v>
      </c>
      <c r="F12" s="26">
        <f t="shared" si="0"/>
        <v>0.92008287482517</v>
      </c>
      <c r="G12" s="27"/>
    </row>
    <row r="13" s="4" customFormat="1" ht="16" customHeight="1" spans="1:7">
      <c r="A13" s="28"/>
      <c r="B13" s="29" t="s">
        <v>21</v>
      </c>
      <c r="C13" s="29" t="s">
        <v>22</v>
      </c>
      <c r="D13" s="30">
        <v>289.5</v>
      </c>
      <c r="E13" s="30">
        <v>289.5</v>
      </c>
      <c r="F13" s="26">
        <f t="shared" si="0"/>
        <v>1</v>
      </c>
      <c r="G13" s="29"/>
    </row>
    <row r="14" s="4" customFormat="1" ht="16" customHeight="1" spans="1:7">
      <c r="A14" s="28"/>
      <c r="B14" s="29" t="s">
        <v>23</v>
      </c>
      <c r="C14" s="29" t="s">
        <v>24</v>
      </c>
      <c r="D14" s="30">
        <v>554.1</v>
      </c>
      <c r="E14" s="30"/>
      <c r="F14" s="26">
        <f t="shared" si="0"/>
        <v>0</v>
      </c>
      <c r="G14" s="29"/>
    </row>
    <row r="15" s="4" customFormat="1" ht="16" customHeight="1" spans="1:7">
      <c r="A15" s="28"/>
      <c r="B15" s="29" t="s">
        <v>25</v>
      </c>
      <c r="C15" s="29" t="s">
        <v>26</v>
      </c>
      <c r="D15" s="30">
        <v>310</v>
      </c>
      <c r="E15" s="30">
        <v>310</v>
      </c>
      <c r="F15" s="26">
        <f t="shared" si="0"/>
        <v>1</v>
      </c>
      <c r="G15" s="29"/>
    </row>
    <row r="16" s="4" customFormat="1" ht="16" customHeight="1" spans="1:7">
      <c r="A16" s="28"/>
      <c r="B16" s="29" t="s">
        <v>27</v>
      </c>
      <c r="C16" s="29" t="s">
        <v>28</v>
      </c>
      <c r="D16" s="30">
        <v>4264.5</v>
      </c>
      <c r="E16" s="30">
        <v>4264.5</v>
      </c>
      <c r="F16" s="26">
        <f t="shared" si="0"/>
        <v>1</v>
      </c>
      <c r="G16" s="29"/>
    </row>
    <row r="17" s="4" customFormat="1" ht="16" customHeight="1" spans="1:7">
      <c r="A17" s="28"/>
      <c r="B17" s="29" t="s">
        <v>29</v>
      </c>
      <c r="C17" s="29" t="s">
        <v>30</v>
      </c>
      <c r="D17" s="30">
        <v>98</v>
      </c>
      <c r="E17" s="30">
        <v>98</v>
      </c>
      <c r="F17" s="26">
        <f t="shared" si="0"/>
        <v>1</v>
      </c>
      <c r="G17" s="29"/>
    </row>
    <row r="18" s="4" customFormat="1" ht="16" customHeight="1" spans="1:7">
      <c r="A18" s="28"/>
      <c r="B18" s="29" t="s">
        <v>31</v>
      </c>
      <c r="C18" s="29" t="s">
        <v>32</v>
      </c>
      <c r="D18" s="30">
        <v>400</v>
      </c>
      <c r="E18" s="30">
        <v>400</v>
      </c>
      <c r="F18" s="26">
        <f t="shared" si="0"/>
        <v>1</v>
      </c>
      <c r="G18" s="29"/>
    </row>
    <row r="19" s="4" customFormat="1" ht="16" customHeight="1" spans="1:7">
      <c r="A19" s="28"/>
      <c r="B19" s="29" t="s">
        <v>33</v>
      </c>
      <c r="C19" s="29" t="s">
        <v>34</v>
      </c>
      <c r="D19" s="30">
        <v>1204.5</v>
      </c>
      <c r="E19" s="30">
        <v>1204.5</v>
      </c>
      <c r="F19" s="26">
        <f t="shared" si="0"/>
        <v>1</v>
      </c>
      <c r="G19" s="29"/>
    </row>
    <row r="20" s="4" customFormat="1" ht="16" customHeight="1" spans="1:7">
      <c r="A20" s="28"/>
      <c r="B20" s="29" t="s">
        <v>35</v>
      </c>
      <c r="C20" s="29" t="s">
        <v>36</v>
      </c>
      <c r="D20" s="30">
        <v>118.8</v>
      </c>
      <c r="E20" s="30">
        <v>118.8</v>
      </c>
      <c r="F20" s="26">
        <f t="shared" si="0"/>
        <v>1</v>
      </c>
      <c r="G20" s="29"/>
    </row>
    <row r="21" s="4" customFormat="1" ht="16" customHeight="1" spans="1:7">
      <c r="A21" s="28"/>
      <c r="B21" s="29" t="s">
        <v>37</v>
      </c>
      <c r="C21" s="29" t="s">
        <v>38</v>
      </c>
      <c r="D21" s="30">
        <v>23</v>
      </c>
      <c r="E21" s="31">
        <v>3.861</v>
      </c>
      <c r="F21" s="26">
        <f t="shared" si="0"/>
        <v>0.167869565217391</v>
      </c>
      <c r="G21" s="29"/>
    </row>
    <row r="22" s="4" customFormat="1" ht="16" customHeight="1" spans="1:7">
      <c r="A22" s="28"/>
      <c r="B22" s="29" t="s">
        <v>39</v>
      </c>
      <c r="C22" s="29" t="s">
        <v>40</v>
      </c>
      <c r="D22" s="30">
        <v>1878</v>
      </c>
      <c r="E22" s="32">
        <v>1548.998976</v>
      </c>
      <c r="F22" s="26">
        <f t="shared" si="0"/>
        <v>0.824813086261981</v>
      </c>
      <c r="G22" s="29"/>
    </row>
    <row r="23" s="4" customFormat="1" ht="16" customHeight="1" spans="1:7">
      <c r="A23" s="28"/>
      <c r="B23" s="29" t="s">
        <v>41</v>
      </c>
      <c r="C23" s="29" t="s">
        <v>42</v>
      </c>
      <c r="D23" s="30">
        <v>265</v>
      </c>
      <c r="E23" s="30">
        <v>265</v>
      </c>
      <c r="F23" s="26">
        <f t="shared" si="0"/>
        <v>1</v>
      </c>
      <c r="G23" s="29"/>
    </row>
    <row r="24" s="4" customFormat="1" ht="16" customHeight="1" spans="1:7">
      <c r="A24" s="28"/>
      <c r="B24" s="29" t="s">
        <v>43</v>
      </c>
      <c r="C24" s="29" t="s">
        <v>44</v>
      </c>
      <c r="D24" s="30">
        <v>6508</v>
      </c>
      <c r="E24" s="30">
        <v>6402.8261</v>
      </c>
      <c r="F24" s="26">
        <f t="shared" si="0"/>
        <v>0.983839290104487</v>
      </c>
      <c r="G24" s="33"/>
    </row>
    <row r="25" s="4" customFormat="1" ht="16" customHeight="1" spans="1:7">
      <c r="A25" s="28"/>
      <c r="B25" s="29" t="s">
        <v>45</v>
      </c>
      <c r="C25" s="29" t="s">
        <v>46</v>
      </c>
      <c r="D25" s="30">
        <v>15380</v>
      </c>
      <c r="E25" s="30">
        <v>15109.4005</v>
      </c>
      <c r="F25" s="26">
        <f t="shared" si="0"/>
        <v>0.982405754226268</v>
      </c>
      <c r="G25" s="29"/>
    </row>
    <row r="26" s="3" customFormat="1" ht="16" customHeight="1" spans="1:7">
      <c r="A26" s="28"/>
      <c r="B26" s="34" t="s">
        <v>47</v>
      </c>
      <c r="C26" s="34" t="s">
        <v>48</v>
      </c>
      <c r="D26" s="35">
        <v>571</v>
      </c>
      <c r="E26" s="35"/>
      <c r="F26" s="26">
        <f t="shared" si="0"/>
        <v>0</v>
      </c>
      <c r="G26" s="34"/>
    </row>
    <row r="27" s="3" customFormat="1" ht="16" customHeight="1" spans="1:7">
      <c r="A27" s="28"/>
      <c r="B27" s="20" t="s">
        <v>49</v>
      </c>
      <c r="C27" s="20" t="s">
        <v>50</v>
      </c>
      <c r="D27" s="21">
        <v>230</v>
      </c>
      <c r="E27" s="21">
        <v>230</v>
      </c>
      <c r="F27" s="26">
        <f t="shared" si="0"/>
        <v>1</v>
      </c>
      <c r="G27" s="20"/>
    </row>
    <row r="28" s="3" customFormat="1" ht="16" customHeight="1" spans="1:7">
      <c r="A28" s="28"/>
      <c r="B28" s="20" t="s">
        <v>51</v>
      </c>
      <c r="C28" s="20" t="s">
        <v>52</v>
      </c>
      <c r="D28" s="21">
        <v>1632</v>
      </c>
      <c r="E28" s="21">
        <v>1632</v>
      </c>
      <c r="F28" s="26">
        <f t="shared" si="0"/>
        <v>1</v>
      </c>
      <c r="G28" s="20"/>
    </row>
    <row r="29" s="3" customFormat="1" ht="16" customHeight="1" spans="1:7">
      <c r="A29" s="28"/>
      <c r="B29" s="20" t="s">
        <v>53</v>
      </c>
      <c r="C29" s="20" t="s">
        <v>54</v>
      </c>
      <c r="D29" s="21">
        <v>1348</v>
      </c>
      <c r="E29" s="36">
        <v>1346.735</v>
      </c>
      <c r="F29" s="26">
        <f t="shared" si="0"/>
        <v>0.999061572700297</v>
      </c>
      <c r="G29" s="20"/>
    </row>
    <row r="30" s="3" customFormat="1" ht="16" customHeight="1" spans="1:7">
      <c r="A30" s="28"/>
      <c r="B30" s="20" t="s">
        <v>55</v>
      </c>
      <c r="C30" s="20" t="s">
        <v>56</v>
      </c>
      <c r="D30" s="21">
        <v>257</v>
      </c>
      <c r="E30" s="21"/>
      <c r="F30" s="26">
        <f t="shared" si="0"/>
        <v>0</v>
      </c>
      <c r="G30" s="20"/>
    </row>
    <row r="31" s="3" customFormat="1" ht="16" customHeight="1" spans="1:7">
      <c r="A31" s="28"/>
      <c r="B31" s="20" t="s">
        <v>57</v>
      </c>
      <c r="C31" s="20" t="s">
        <v>58</v>
      </c>
      <c r="D31" s="21">
        <v>24</v>
      </c>
      <c r="E31" s="21"/>
      <c r="F31" s="26">
        <f t="shared" si="0"/>
        <v>0</v>
      </c>
      <c r="G31" s="20"/>
    </row>
    <row r="32" s="3" customFormat="1" ht="16" customHeight="1" spans="1:7">
      <c r="A32" s="28"/>
      <c r="B32" s="20" t="s">
        <v>59</v>
      </c>
      <c r="C32" s="20" t="s">
        <v>60</v>
      </c>
      <c r="D32" s="21">
        <v>-376</v>
      </c>
      <c r="E32" s="21"/>
      <c r="F32" s="26">
        <f t="shared" si="0"/>
        <v>0</v>
      </c>
      <c r="G32" s="20"/>
    </row>
    <row r="33" s="3" customFormat="1" ht="16" customHeight="1" spans="1:7">
      <c r="A33" s="28"/>
      <c r="B33" s="20" t="s">
        <v>61</v>
      </c>
      <c r="C33" s="20" t="s">
        <v>62</v>
      </c>
      <c r="D33" s="21">
        <v>2.03</v>
      </c>
      <c r="E33" s="21">
        <v>2.03</v>
      </c>
      <c r="F33" s="26">
        <f t="shared" si="0"/>
        <v>1</v>
      </c>
      <c r="G33" s="20"/>
    </row>
    <row r="34" s="3" customFormat="1" ht="16" customHeight="1" spans="1:7">
      <c r="A34" s="28"/>
      <c r="B34" s="20" t="s">
        <v>53</v>
      </c>
      <c r="C34" s="20" t="s">
        <v>63</v>
      </c>
      <c r="D34" s="21">
        <v>4871</v>
      </c>
      <c r="E34" s="37">
        <v>4607.894</v>
      </c>
      <c r="F34" s="26">
        <f t="shared" si="0"/>
        <v>0.945985218640936</v>
      </c>
      <c r="G34" s="38"/>
    </row>
    <row r="35" s="3" customFormat="1" ht="16" customHeight="1" spans="1:7">
      <c r="A35" s="28"/>
      <c r="B35" s="20" t="s">
        <v>64</v>
      </c>
      <c r="C35" s="20" t="s">
        <v>65</v>
      </c>
      <c r="D35" s="21">
        <v>977</v>
      </c>
      <c r="E35" s="21">
        <v>977</v>
      </c>
      <c r="F35" s="26">
        <f t="shared" si="0"/>
        <v>1</v>
      </c>
      <c r="G35" s="20"/>
    </row>
    <row r="36" s="3" customFormat="1" ht="16" customHeight="1" spans="1:7">
      <c r="A36" s="28"/>
      <c r="B36" s="20" t="s">
        <v>66</v>
      </c>
      <c r="C36" s="20" t="s">
        <v>67</v>
      </c>
      <c r="D36" s="21">
        <v>-106.1</v>
      </c>
      <c r="E36" s="21"/>
      <c r="F36" s="26">
        <f t="shared" si="0"/>
        <v>0</v>
      </c>
      <c r="G36" s="20"/>
    </row>
    <row r="37" s="3" customFormat="1" ht="16" customHeight="1" spans="1:7">
      <c r="A37" s="28"/>
      <c r="B37" s="20" t="s">
        <v>68</v>
      </c>
      <c r="C37" s="20" t="s">
        <v>69</v>
      </c>
      <c r="D37" s="21">
        <v>60</v>
      </c>
      <c r="E37" s="21"/>
      <c r="F37" s="26">
        <f t="shared" si="0"/>
        <v>0</v>
      </c>
      <c r="G37" s="20"/>
    </row>
    <row r="38" s="3" customFormat="1" ht="16" customHeight="1" spans="1:7">
      <c r="A38" s="28"/>
      <c r="B38" s="20" t="s">
        <v>70</v>
      </c>
      <c r="C38" s="20" t="s">
        <v>22</v>
      </c>
      <c r="D38" s="21">
        <v>24.3</v>
      </c>
      <c r="E38" s="21"/>
      <c r="F38" s="26">
        <f t="shared" si="0"/>
        <v>0</v>
      </c>
      <c r="G38" s="20"/>
    </row>
    <row r="39" s="3" customFormat="1" ht="16" customHeight="1" spans="1:7">
      <c r="A39" s="28"/>
      <c r="B39" s="20" t="s">
        <v>71</v>
      </c>
      <c r="C39" s="20" t="s">
        <v>72</v>
      </c>
      <c r="D39" s="21">
        <v>127.3</v>
      </c>
      <c r="E39" s="21"/>
      <c r="F39" s="26">
        <f t="shared" si="0"/>
        <v>0</v>
      </c>
      <c r="G39" s="20"/>
    </row>
    <row r="40" s="3" customFormat="1" ht="16" customHeight="1" spans="1:7">
      <c r="A40" s="28"/>
      <c r="B40" s="20" t="s">
        <v>71</v>
      </c>
      <c r="C40" s="20" t="s">
        <v>72</v>
      </c>
      <c r="D40" s="21">
        <v>194</v>
      </c>
      <c r="E40" s="21"/>
      <c r="F40" s="26">
        <f t="shared" si="0"/>
        <v>0</v>
      </c>
      <c r="G40" s="20"/>
    </row>
    <row r="41" s="3" customFormat="1" ht="16" customHeight="1" spans="1:7">
      <c r="A41" s="28"/>
      <c r="B41" s="20" t="s">
        <v>73</v>
      </c>
      <c r="C41" s="20" t="s">
        <v>74</v>
      </c>
      <c r="D41" s="21">
        <v>18</v>
      </c>
      <c r="E41" s="21"/>
      <c r="F41" s="26">
        <f t="shared" si="0"/>
        <v>0</v>
      </c>
      <c r="G41" s="20"/>
    </row>
    <row r="42" s="3" customFormat="1" ht="16" customHeight="1" spans="1:7">
      <c r="A42" s="28"/>
      <c r="B42" s="20" t="s">
        <v>75</v>
      </c>
      <c r="C42" s="20" t="s">
        <v>76</v>
      </c>
      <c r="D42" s="21">
        <v>712</v>
      </c>
      <c r="E42" s="21"/>
      <c r="F42" s="26">
        <f t="shared" si="0"/>
        <v>0</v>
      </c>
      <c r="G42" s="20"/>
    </row>
    <row r="43" s="3" customFormat="1" ht="16" customHeight="1" spans="1:7">
      <c r="A43" s="28"/>
      <c r="B43" s="20" t="s">
        <v>75</v>
      </c>
      <c r="C43" s="20" t="s">
        <v>77</v>
      </c>
      <c r="D43" s="21">
        <v>501</v>
      </c>
      <c r="E43" s="21"/>
      <c r="F43" s="26"/>
      <c r="G43" s="20"/>
    </row>
    <row r="44" s="3" customFormat="1" ht="16" customHeight="1" spans="1:7">
      <c r="A44" s="28"/>
      <c r="B44" s="20" t="s">
        <v>78</v>
      </c>
      <c r="C44" s="20" t="s">
        <v>79</v>
      </c>
      <c r="D44" s="21">
        <v>865.1</v>
      </c>
      <c r="E44" s="21">
        <v>865.1</v>
      </c>
      <c r="F44" s="26">
        <f t="shared" ref="F44:F46" si="1">E44/D44</f>
        <v>1</v>
      </c>
      <c r="G44" s="20"/>
    </row>
    <row r="45" s="3" customFormat="1" ht="16" customHeight="1" spans="1:7">
      <c r="A45" s="28"/>
      <c r="B45" s="20" t="s">
        <v>80</v>
      </c>
      <c r="C45" s="20" t="s">
        <v>81</v>
      </c>
      <c r="D45" s="21">
        <v>1960</v>
      </c>
      <c r="E45" s="21">
        <v>1960</v>
      </c>
      <c r="F45" s="26">
        <f t="shared" si="1"/>
        <v>1</v>
      </c>
      <c r="G45" s="20"/>
    </row>
    <row r="46" s="3" customFormat="1" ht="16" customHeight="1" spans="1:7">
      <c r="A46" s="28"/>
      <c r="B46" s="20" t="s">
        <v>80</v>
      </c>
      <c r="C46" s="20" t="s">
        <v>81</v>
      </c>
      <c r="D46" s="21">
        <v>82.3</v>
      </c>
      <c r="E46" s="21">
        <v>82.3</v>
      </c>
      <c r="F46" s="26">
        <f t="shared" si="1"/>
        <v>1</v>
      </c>
      <c r="G46" s="20"/>
    </row>
    <row r="47" s="3" customFormat="1" ht="16" customHeight="1" spans="1:7">
      <c r="A47" s="28"/>
      <c r="B47" s="20" t="s">
        <v>82</v>
      </c>
      <c r="C47" s="20" t="s">
        <v>83</v>
      </c>
      <c r="D47" s="21">
        <v>29</v>
      </c>
      <c r="E47" s="21"/>
      <c r="F47" s="26"/>
      <c r="G47" s="20"/>
    </row>
    <row r="48" s="3" customFormat="1" ht="16" customHeight="1" spans="1:7">
      <c r="A48" s="28"/>
      <c r="B48" s="39" t="s">
        <v>84</v>
      </c>
      <c r="C48" s="20" t="s">
        <v>85</v>
      </c>
      <c r="D48" s="21">
        <v>54.4</v>
      </c>
      <c r="E48" s="21"/>
      <c r="F48" s="26"/>
      <c r="G48" s="20"/>
    </row>
    <row r="49" s="3" customFormat="1" ht="16" customHeight="1" spans="1:7">
      <c r="A49" s="40"/>
      <c r="B49" s="20" t="s">
        <v>86</v>
      </c>
      <c r="C49" s="20" t="s">
        <v>87</v>
      </c>
      <c r="D49" s="21">
        <v>100.66</v>
      </c>
      <c r="E49" s="21">
        <v>100.6</v>
      </c>
      <c r="F49" s="26">
        <f t="shared" ref="F49:F67" si="2">E49/D49</f>
        <v>0.999403934035367</v>
      </c>
      <c r="G49" s="20"/>
    </row>
    <row r="50" s="2" customFormat="1" ht="16" customHeight="1" spans="1:7">
      <c r="A50" s="24" t="s">
        <v>88</v>
      </c>
      <c r="B50" s="19" t="s">
        <v>10</v>
      </c>
      <c r="C50" s="41"/>
      <c r="D50" s="15">
        <f>SUM(D51:D58)</f>
        <v>16634</v>
      </c>
      <c r="E50" s="15">
        <f>SUM(E51:E58)</f>
        <v>14726.884313</v>
      </c>
      <c r="F50" s="26">
        <f t="shared" si="2"/>
        <v>0.885348341529398</v>
      </c>
      <c r="G50" s="27"/>
    </row>
    <row r="51" s="4" customFormat="1" ht="16" customHeight="1" spans="1:7">
      <c r="A51" s="28"/>
      <c r="B51" s="42" t="s">
        <v>89</v>
      </c>
      <c r="C51" s="43" t="s">
        <v>90</v>
      </c>
      <c r="D51" s="44">
        <v>3874</v>
      </c>
      <c r="E51" s="44">
        <v>3874</v>
      </c>
      <c r="F51" s="26">
        <f t="shared" si="2"/>
        <v>1</v>
      </c>
      <c r="G51" s="29"/>
    </row>
    <row r="52" s="4" customFormat="1" ht="16" customHeight="1" spans="1:7">
      <c r="A52" s="28"/>
      <c r="B52" s="42" t="s">
        <v>91</v>
      </c>
      <c r="C52" s="43" t="s">
        <v>92</v>
      </c>
      <c r="D52" s="44">
        <v>1344</v>
      </c>
      <c r="E52" s="44">
        <v>1344</v>
      </c>
      <c r="F52" s="26">
        <f t="shared" si="2"/>
        <v>1</v>
      </c>
      <c r="G52" s="29"/>
    </row>
    <row r="53" s="4" customFormat="1" ht="16" customHeight="1" spans="1:7">
      <c r="A53" s="28"/>
      <c r="B53" s="42" t="s">
        <v>93</v>
      </c>
      <c r="C53" s="43" t="s">
        <v>94</v>
      </c>
      <c r="D53" s="44">
        <v>860</v>
      </c>
      <c r="E53" s="44">
        <v>855.861397</v>
      </c>
      <c r="F53" s="26">
        <f t="shared" si="2"/>
        <v>0.995187670930233</v>
      </c>
      <c r="G53" s="29"/>
    </row>
    <row r="54" s="4" customFormat="1" ht="16" customHeight="1" spans="1:7">
      <c r="A54" s="28"/>
      <c r="B54" s="42" t="s">
        <v>95</v>
      </c>
      <c r="C54" s="43" t="s">
        <v>96</v>
      </c>
      <c r="D54" s="44">
        <v>303</v>
      </c>
      <c r="E54" s="44">
        <v>303</v>
      </c>
      <c r="F54" s="26">
        <f t="shared" si="2"/>
        <v>1</v>
      </c>
      <c r="G54" s="29"/>
    </row>
    <row r="55" s="4" customFormat="1" ht="16" customHeight="1" spans="1:7">
      <c r="A55" s="28"/>
      <c r="B55" s="42" t="s">
        <v>95</v>
      </c>
      <c r="C55" s="43" t="s">
        <v>96</v>
      </c>
      <c r="D55" s="44">
        <v>5557</v>
      </c>
      <c r="E55" s="44">
        <v>4811.95553</v>
      </c>
      <c r="F55" s="26">
        <f t="shared" si="2"/>
        <v>0.865926854417851</v>
      </c>
      <c r="G55" s="45"/>
    </row>
    <row r="56" s="4" customFormat="1" ht="16" customHeight="1" spans="1:7">
      <c r="A56" s="28"/>
      <c r="B56" s="42" t="s">
        <v>97</v>
      </c>
      <c r="C56" s="41" t="s">
        <v>98</v>
      </c>
      <c r="D56" s="44">
        <v>4450</v>
      </c>
      <c r="E56" s="46">
        <v>3292.675386</v>
      </c>
      <c r="F56" s="26">
        <f t="shared" si="2"/>
        <v>0.739927053033708</v>
      </c>
      <c r="G56" s="47"/>
    </row>
    <row r="57" s="4" customFormat="1" ht="16" customHeight="1" spans="1:7">
      <c r="A57" s="28"/>
      <c r="B57" s="42" t="s">
        <v>99</v>
      </c>
      <c r="C57" s="41" t="s">
        <v>100</v>
      </c>
      <c r="D57" s="44">
        <v>200</v>
      </c>
      <c r="E57" s="44">
        <v>199.992</v>
      </c>
      <c r="F57" s="26">
        <f t="shared" si="2"/>
        <v>0.99996</v>
      </c>
      <c r="G57" s="29"/>
    </row>
    <row r="58" s="4" customFormat="1" ht="16" customHeight="1" spans="1:7">
      <c r="A58" s="28"/>
      <c r="B58" s="42" t="s">
        <v>101</v>
      </c>
      <c r="C58" s="43" t="s">
        <v>90</v>
      </c>
      <c r="D58" s="44">
        <v>46</v>
      </c>
      <c r="E58" s="44">
        <v>45.4</v>
      </c>
      <c r="F58" s="26">
        <f t="shared" si="2"/>
        <v>0.98695652173913</v>
      </c>
      <c r="G58" s="29"/>
    </row>
    <row r="59" s="2" customFormat="1" ht="16" customHeight="1" spans="1:7">
      <c r="A59" s="13" t="s">
        <v>102</v>
      </c>
      <c r="B59" s="19" t="s">
        <v>10</v>
      </c>
      <c r="C59" s="41"/>
      <c r="D59" s="15">
        <f>SUM(D60:D63)</f>
        <v>57177</v>
      </c>
      <c r="E59" s="15">
        <f>SUM(E60:E63)</f>
        <v>30550.127031</v>
      </c>
      <c r="F59" s="26">
        <f t="shared" si="2"/>
        <v>0.534307974028018</v>
      </c>
      <c r="G59" s="27"/>
    </row>
    <row r="60" s="4" customFormat="1" ht="16" customHeight="1" spans="1:7">
      <c r="A60" s="13"/>
      <c r="B60" s="42" t="s">
        <v>103</v>
      </c>
      <c r="C60" s="43" t="s">
        <v>104</v>
      </c>
      <c r="D60" s="44">
        <v>5435</v>
      </c>
      <c r="E60" s="44">
        <v>5435</v>
      </c>
      <c r="F60" s="26">
        <f t="shared" si="2"/>
        <v>1</v>
      </c>
      <c r="G60" s="29"/>
    </row>
    <row r="61" s="4" customFormat="1" ht="16" customHeight="1" spans="1:7">
      <c r="A61" s="13"/>
      <c r="B61" s="42" t="s">
        <v>105</v>
      </c>
      <c r="C61" s="43" t="s">
        <v>106</v>
      </c>
      <c r="D61" s="44">
        <v>1194</v>
      </c>
      <c r="E61" s="44">
        <v>1194</v>
      </c>
      <c r="F61" s="26">
        <f t="shared" si="2"/>
        <v>1</v>
      </c>
      <c r="G61" s="29"/>
    </row>
    <row r="62" s="4" customFormat="1" ht="16" customHeight="1" spans="1:7">
      <c r="A62" s="13"/>
      <c r="B62" s="42" t="s">
        <v>107</v>
      </c>
      <c r="C62" s="43" t="s">
        <v>108</v>
      </c>
      <c r="D62" s="44">
        <v>28555</v>
      </c>
      <c r="E62" s="44">
        <v>1954.577031</v>
      </c>
      <c r="F62" s="26">
        <f t="shared" si="2"/>
        <v>0.0684495545788829</v>
      </c>
      <c r="G62" s="29"/>
    </row>
    <row r="63" s="4" customFormat="1" ht="16" customHeight="1" spans="1:7">
      <c r="A63" s="13"/>
      <c r="B63" s="42" t="s">
        <v>109</v>
      </c>
      <c r="C63" s="43" t="s">
        <v>110</v>
      </c>
      <c r="D63" s="44">
        <v>21993</v>
      </c>
      <c r="E63" s="44">
        <v>21966.55</v>
      </c>
      <c r="F63" s="26">
        <f t="shared" si="2"/>
        <v>0.998797344609649</v>
      </c>
      <c r="G63" s="29"/>
    </row>
    <row r="64" s="2" customFormat="1" ht="16" customHeight="1" spans="1:7">
      <c r="A64" s="13" t="s">
        <v>111</v>
      </c>
      <c r="B64" s="19" t="s">
        <v>10</v>
      </c>
      <c r="C64" s="27"/>
      <c r="D64" s="48">
        <f>SUM(D65:D66)</f>
        <v>957</v>
      </c>
      <c r="E64" s="48">
        <f>SUM(E65:E66)</f>
        <v>957</v>
      </c>
      <c r="F64" s="26">
        <f t="shared" si="2"/>
        <v>1</v>
      </c>
      <c r="G64" s="27"/>
    </row>
    <row r="65" s="2" customFormat="1" ht="16" customHeight="1" spans="1:7">
      <c r="A65" s="13"/>
      <c r="B65" s="19" t="s">
        <v>112</v>
      </c>
      <c r="C65" s="27" t="s">
        <v>113</v>
      </c>
      <c r="D65" s="48">
        <v>100</v>
      </c>
      <c r="E65" s="48">
        <v>100</v>
      </c>
      <c r="F65" s="26">
        <f t="shared" si="2"/>
        <v>1</v>
      </c>
      <c r="G65" s="27"/>
    </row>
    <row r="66" s="4" customFormat="1" ht="16" customHeight="1" spans="1:7">
      <c r="A66" s="13"/>
      <c r="B66" s="29" t="s">
        <v>114</v>
      </c>
      <c r="C66" s="29" t="s">
        <v>115</v>
      </c>
      <c r="D66" s="30">
        <v>857</v>
      </c>
      <c r="E66" s="30">
        <v>857</v>
      </c>
      <c r="F66" s="26">
        <f t="shared" si="2"/>
        <v>1</v>
      </c>
      <c r="G66" s="29"/>
    </row>
    <row r="67" s="2" customFormat="1" ht="16" customHeight="1" spans="1:7">
      <c r="A67" s="13" t="s">
        <v>116</v>
      </c>
      <c r="B67" s="19" t="s">
        <v>10</v>
      </c>
      <c r="C67" s="27"/>
      <c r="D67" s="48">
        <f>SUM(D68:D70)</f>
        <v>1425.6</v>
      </c>
      <c r="E67" s="48">
        <f>SUM(E68:E70)</f>
        <v>828.178</v>
      </c>
      <c r="F67" s="26">
        <f t="shared" si="2"/>
        <v>0.580932940516274</v>
      </c>
      <c r="G67" s="49"/>
    </row>
    <row r="68" s="2" customFormat="1" ht="16" customHeight="1" spans="1:7">
      <c r="A68" s="13"/>
      <c r="B68" s="19" t="s">
        <v>117</v>
      </c>
      <c r="C68" s="27" t="s">
        <v>118</v>
      </c>
      <c r="D68" s="48">
        <v>440</v>
      </c>
      <c r="E68" s="48"/>
      <c r="F68" s="26"/>
      <c r="G68" s="49"/>
    </row>
    <row r="69" s="2" customFormat="1" ht="16" customHeight="1" spans="1:7">
      <c r="A69" s="13"/>
      <c r="B69" s="19" t="s">
        <v>119</v>
      </c>
      <c r="C69" s="27" t="s">
        <v>120</v>
      </c>
      <c r="D69" s="48">
        <v>763.6</v>
      </c>
      <c r="E69" s="48">
        <v>606.428</v>
      </c>
      <c r="F69" s="26">
        <f t="shared" ref="F69:F74" si="3">E69/D69</f>
        <v>0.794169722367732</v>
      </c>
      <c r="G69" s="49"/>
    </row>
    <row r="70" s="4" customFormat="1" ht="16" customHeight="1" spans="1:7">
      <c r="A70" s="13"/>
      <c r="B70" s="29" t="s">
        <v>121</v>
      </c>
      <c r="C70" s="29" t="s">
        <v>122</v>
      </c>
      <c r="D70" s="30">
        <v>222</v>
      </c>
      <c r="E70" s="30">
        <v>221.75</v>
      </c>
      <c r="F70" s="26">
        <f t="shared" si="3"/>
        <v>0.998873873873874</v>
      </c>
      <c r="G70" s="50"/>
    </row>
    <row r="71" s="4" customFormat="1" ht="16" customHeight="1" spans="1:7">
      <c r="A71" s="24" t="s">
        <v>123</v>
      </c>
      <c r="B71" s="19" t="s">
        <v>10</v>
      </c>
      <c r="C71" s="29"/>
      <c r="D71" s="48">
        <f>SUM(D72:D76)</f>
        <v>1465.4</v>
      </c>
      <c r="E71" s="48">
        <f>SUM(E72:E76)</f>
        <v>888.6488</v>
      </c>
      <c r="F71" s="26">
        <f t="shared" si="3"/>
        <v>0.606420636003821</v>
      </c>
      <c r="G71" s="50"/>
    </row>
    <row r="72" s="4" customFormat="1" ht="16" customHeight="1" spans="1:7">
      <c r="A72" s="28"/>
      <c r="B72" s="29" t="s">
        <v>124</v>
      </c>
      <c r="C72" s="29" t="s">
        <v>125</v>
      </c>
      <c r="D72" s="30">
        <v>796</v>
      </c>
      <c r="E72" s="30">
        <v>400</v>
      </c>
      <c r="F72" s="26">
        <f t="shared" si="3"/>
        <v>0.50251256281407</v>
      </c>
      <c r="G72" s="50"/>
    </row>
    <row r="73" s="4" customFormat="1" ht="16" customHeight="1" spans="1:7">
      <c r="A73" s="28"/>
      <c r="B73" s="29" t="s">
        <v>126</v>
      </c>
      <c r="C73" s="29" t="s">
        <v>127</v>
      </c>
      <c r="D73" s="30">
        <v>459</v>
      </c>
      <c r="E73" s="30">
        <v>459</v>
      </c>
      <c r="F73" s="26">
        <f t="shared" si="3"/>
        <v>1</v>
      </c>
      <c r="G73" s="50"/>
    </row>
    <row r="74" s="4" customFormat="1" ht="16" customHeight="1" spans="1:7">
      <c r="A74" s="28"/>
      <c r="B74" s="29" t="s">
        <v>128</v>
      </c>
      <c r="C74" s="29" t="s">
        <v>129</v>
      </c>
      <c r="D74" s="30">
        <v>15.4</v>
      </c>
      <c r="E74" s="30">
        <v>15.4</v>
      </c>
      <c r="F74" s="26">
        <f t="shared" si="3"/>
        <v>1</v>
      </c>
      <c r="G74" s="50"/>
    </row>
    <row r="75" s="4" customFormat="1" ht="16" customHeight="1" spans="1:7">
      <c r="A75" s="28"/>
      <c r="B75" s="29" t="s">
        <v>130</v>
      </c>
      <c r="C75" s="29" t="s">
        <v>131</v>
      </c>
      <c r="D75" s="30">
        <v>98</v>
      </c>
      <c r="E75" s="30"/>
      <c r="F75" s="26"/>
      <c r="G75" s="50"/>
    </row>
    <row r="76" s="4" customFormat="1" ht="16" customHeight="1" spans="1:7">
      <c r="A76" s="28"/>
      <c r="B76" s="29" t="s">
        <v>132</v>
      </c>
      <c r="C76" s="29" t="s">
        <v>133</v>
      </c>
      <c r="D76" s="30">
        <v>97</v>
      </c>
      <c r="E76" s="30">
        <v>14.2488</v>
      </c>
      <c r="F76" s="26">
        <f t="shared" ref="F76:F101" si="4">E76/D76</f>
        <v>0.146894845360825</v>
      </c>
      <c r="G76" s="50"/>
    </row>
    <row r="77" s="4" customFormat="1" ht="16" customHeight="1" spans="1:7">
      <c r="A77" s="24" t="s">
        <v>134</v>
      </c>
      <c r="B77" s="19" t="s">
        <v>10</v>
      </c>
      <c r="C77" s="29"/>
      <c r="D77" s="30">
        <f>SUM(D78:D79)</f>
        <v>676</v>
      </c>
      <c r="E77" s="30">
        <f>SUM(E78:E79)</f>
        <v>532.491976</v>
      </c>
      <c r="F77" s="26">
        <f t="shared" si="4"/>
        <v>0.787710023668639</v>
      </c>
      <c r="G77" s="50"/>
    </row>
    <row r="78" s="4" customFormat="1" ht="16" customHeight="1" spans="1:7">
      <c r="A78" s="28"/>
      <c r="B78" s="29" t="s">
        <v>135</v>
      </c>
      <c r="C78" s="29" t="s">
        <v>136</v>
      </c>
      <c r="D78" s="30">
        <v>564</v>
      </c>
      <c r="E78" s="30">
        <v>437.804476</v>
      </c>
      <c r="F78" s="26">
        <f t="shared" si="4"/>
        <v>0.776249070921986</v>
      </c>
      <c r="G78" s="51"/>
    </row>
    <row r="79" s="4" customFormat="1" ht="16" customHeight="1" spans="1:7">
      <c r="A79" s="40"/>
      <c r="B79" s="29" t="s">
        <v>137</v>
      </c>
      <c r="C79" s="29" t="s">
        <v>138</v>
      </c>
      <c r="D79" s="30">
        <v>112</v>
      </c>
      <c r="E79" s="30">
        <v>94.6875</v>
      </c>
      <c r="F79" s="26">
        <f t="shared" si="4"/>
        <v>0.845424107142857</v>
      </c>
      <c r="G79" s="50"/>
    </row>
    <row r="80" s="4" customFormat="1" ht="16" customHeight="1" spans="1:7">
      <c r="A80" s="24" t="s">
        <v>139</v>
      </c>
      <c r="B80" s="19" t="s">
        <v>10</v>
      </c>
      <c r="C80" s="29"/>
      <c r="D80" s="30">
        <f>SUM(D81:D101)</f>
        <v>26662.2</v>
      </c>
      <c r="E80" s="30">
        <f>SUM(E81:E101)</f>
        <v>22299.74375</v>
      </c>
      <c r="F80" s="26">
        <f t="shared" si="4"/>
        <v>0.83638048435613</v>
      </c>
      <c r="G80" s="50"/>
    </row>
    <row r="81" s="4" customFormat="1" ht="16" customHeight="1" spans="1:7">
      <c r="A81" s="28"/>
      <c r="B81" s="29" t="s">
        <v>140</v>
      </c>
      <c r="C81" s="29" t="s">
        <v>141</v>
      </c>
      <c r="D81" s="30">
        <v>396</v>
      </c>
      <c r="E81" s="30">
        <v>348.7</v>
      </c>
      <c r="F81" s="26">
        <f t="shared" si="4"/>
        <v>0.880555555555556</v>
      </c>
      <c r="G81" s="50"/>
    </row>
    <row r="82" s="4" customFormat="1" ht="16" customHeight="1" spans="1:7">
      <c r="A82" s="28"/>
      <c r="B82" s="29" t="s">
        <v>142</v>
      </c>
      <c r="C82" s="29" t="s">
        <v>143</v>
      </c>
      <c r="D82" s="30">
        <v>16894.8</v>
      </c>
      <c r="E82" s="52">
        <v>16328.54375</v>
      </c>
      <c r="F82" s="26">
        <f t="shared" si="4"/>
        <v>0.966483400217819</v>
      </c>
      <c r="G82" s="50"/>
    </row>
    <row r="83" s="4" customFormat="1" ht="16" customHeight="1" spans="1:7">
      <c r="A83" s="28"/>
      <c r="B83" s="29" t="s">
        <v>144</v>
      </c>
      <c r="C83" s="29" t="s">
        <v>145</v>
      </c>
      <c r="D83" s="30">
        <v>179.8</v>
      </c>
      <c r="E83" s="30">
        <v>172.8</v>
      </c>
      <c r="F83" s="26">
        <f t="shared" si="4"/>
        <v>0.961067853170189</v>
      </c>
      <c r="G83" s="50"/>
    </row>
    <row r="84" s="4" customFormat="1" ht="16" customHeight="1" spans="1:7">
      <c r="A84" s="28"/>
      <c r="B84" s="29" t="s">
        <v>146</v>
      </c>
      <c r="C84" s="29" t="s">
        <v>143</v>
      </c>
      <c r="D84" s="30">
        <v>4553.1</v>
      </c>
      <c r="E84" s="30">
        <v>3648.7</v>
      </c>
      <c r="F84" s="26">
        <f t="shared" si="4"/>
        <v>0.801366102216072</v>
      </c>
      <c r="G84" s="50"/>
    </row>
    <row r="85" s="4" customFormat="1" ht="16" customHeight="1" spans="1:7">
      <c r="A85" s="28"/>
      <c r="B85" s="29" t="s">
        <v>144</v>
      </c>
      <c r="C85" s="29" t="s">
        <v>147</v>
      </c>
      <c r="D85" s="30">
        <v>71.9</v>
      </c>
      <c r="E85" s="30"/>
      <c r="F85" s="26">
        <f t="shared" si="4"/>
        <v>0</v>
      </c>
      <c r="G85" s="50"/>
    </row>
    <row r="86" s="4" customFormat="1" ht="16" customHeight="1" spans="1:7">
      <c r="A86" s="28"/>
      <c r="B86" s="29" t="s">
        <v>148</v>
      </c>
      <c r="C86" s="29" t="s">
        <v>149</v>
      </c>
      <c r="D86" s="30">
        <v>26.2</v>
      </c>
      <c r="E86" s="30"/>
      <c r="F86" s="26">
        <f t="shared" si="4"/>
        <v>0</v>
      </c>
      <c r="G86" s="50"/>
    </row>
    <row r="87" s="4" customFormat="1" ht="16" customHeight="1" spans="1:7">
      <c r="A87" s="28"/>
      <c r="B87" s="29" t="s">
        <v>150</v>
      </c>
      <c r="C87" s="29" t="s">
        <v>151</v>
      </c>
      <c r="D87" s="30">
        <v>5.8</v>
      </c>
      <c r="E87" s="30"/>
      <c r="F87" s="26">
        <f t="shared" si="4"/>
        <v>0</v>
      </c>
      <c r="G87" s="50"/>
    </row>
    <row r="88" s="4" customFormat="1" ht="16" customHeight="1" spans="1:7">
      <c r="A88" s="28"/>
      <c r="B88" s="29" t="s">
        <v>148</v>
      </c>
      <c r="C88" s="29" t="s">
        <v>149</v>
      </c>
      <c r="D88" s="30">
        <v>29.4</v>
      </c>
      <c r="E88" s="30"/>
      <c r="F88" s="26">
        <f t="shared" si="4"/>
        <v>0</v>
      </c>
      <c r="G88" s="50"/>
    </row>
    <row r="89" s="4" customFormat="1" ht="16" customHeight="1" spans="1:7">
      <c r="A89" s="28"/>
      <c r="B89" s="29" t="s">
        <v>150</v>
      </c>
      <c r="C89" s="29" t="s">
        <v>152</v>
      </c>
      <c r="D89" s="30">
        <v>23.5</v>
      </c>
      <c r="E89" s="30"/>
      <c r="F89" s="26">
        <f t="shared" si="4"/>
        <v>0</v>
      </c>
      <c r="G89" s="53"/>
    </row>
    <row r="90" s="4" customFormat="1" ht="16" customHeight="1" spans="1:7">
      <c r="A90" s="28"/>
      <c r="B90" s="29" t="s">
        <v>153</v>
      </c>
      <c r="C90" s="29" t="s">
        <v>154</v>
      </c>
      <c r="D90" s="30">
        <v>756</v>
      </c>
      <c r="E90" s="30"/>
      <c r="F90" s="26">
        <f t="shared" si="4"/>
        <v>0</v>
      </c>
      <c r="G90" s="53"/>
    </row>
    <row r="91" s="4" customFormat="1" ht="16" customHeight="1" spans="1:7">
      <c r="A91" s="28"/>
      <c r="B91" s="29" t="s">
        <v>155</v>
      </c>
      <c r="C91" s="29" t="s">
        <v>156</v>
      </c>
      <c r="D91" s="30">
        <v>338.5</v>
      </c>
      <c r="E91" s="30">
        <v>338.5</v>
      </c>
      <c r="F91" s="26">
        <f t="shared" si="4"/>
        <v>1</v>
      </c>
      <c r="G91" s="53"/>
    </row>
    <row r="92" s="4" customFormat="1" ht="16" customHeight="1" spans="1:7">
      <c r="A92" s="28"/>
      <c r="B92" s="29" t="s">
        <v>155</v>
      </c>
      <c r="C92" s="29" t="s">
        <v>156</v>
      </c>
      <c r="D92" s="30">
        <v>1211.5</v>
      </c>
      <c r="E92" s="30">
        <v>1211.5</v>
      </c>
      <c r="F92" s="26">
        <f t="shared" si="4"/>
        <v>1</v>
      </c>
      <c r="G92" s="53"/>
    </row>
    <row r="93" s="4" customFormat="1" ht="16" customHeight="1" spans="1:7">
      <c r="A93" s="28"/>
      <c r="B93" s="29" t="s">
        <v>155</v>
      </c>
      <c r="C93" s="29" t="s">
        <v>156</v>
      </c>
      <c r="D93" s="30">
        <v>56.3</v>
      </c>
      <c r="E93" s="30">
        <v>56.3</v>
      </c>
      <c r="F93" s="26">
        <f t="shared" si="4"/>
        <v>1</v>
      </c>
      <c r="G93" s="53"/>
    </row>
    <row r="94" s="4" customFormat="1" ht="16" customHeight="1" spans="1:7">
      <c r="A94" s="28"/>
      <c r="B94" s="29" t="s">
        <v>155</v>
      </c>
      <c r="C94" s="29" t="s">
        <v>156</v>
      </c>
      <c r="D94" s="30">
        <v>826.1</v>
      </c>
      <c r="E94" s="30">
        <v>43.4</v>
      </c>
      <c r="F94" s="26">
        <f t="shared" si="4"/>
        <v>0.0525360125892749</v>
      </c>
      <c r="G94" s="53"/>
    </row>
    <row r="95" s="4" customFormat="1" ht="16" customHeight="1" spans="1:7">
      <c r="A95" s="28"/>
      <c r="B95" s="29" t="s">
        <v>157</v>
      </c>
      <c r="C95" s="29" t="s">
        <v>158</v>
      </c>
      <c r="D95" s="30">
        <v>745.7</v>
      </c>
      <c r="E95" s="30"/>
      <c r="F95" s="26">
        <f t="shared" si="4"/>
        <v>0</v>
      </c>
      <c r="G95" s="53"/>
    </row>
    <row r="96" s="4" customFormat="1" ht="16" customHeight="1" spans="1:7">
      <c r="A96" s="28"/>
      <c r="B96" s="29" t="s">
        <v>150</v>
      </c>
      <c r="C96" s="29" t="s">
        <v>159</v>
      </c>
      <c r="D96" s="30">
        <v>9.4</v>
      </c>
      <c r="E96" s="30"/>
      <c r="F96" s="26">
        <f t="shared" si="4"/>
        <v>0</v>
      </c>
      <c r="G96" s="53"/>
    </row>
    <row r="97" s="4" customFormat="1" ht="16" customHeight="1" spans="1:7">
      <c r="A97" s="28"/>
      <c r="B97" s="29" t="s">
        <v>150</v>
      </c>
      <c r="C97" s="29" t="s">
        <v>159</v>
      </c>
      <c r="D97" s="30">
        <v>2.4</v>
      </c>
      <c r="E97" s="30"/>
      <c r="F97" s="26">
        <f t="shared" si="4"/>
        <v>0</v>
      </c>
      <c r="G97" s="53"/>
    </row>
    <row r="98" s="4" customFormat="1" ht="16" customHeight="1" spans="1:7">
      <c r="A98" s="28"/>
      <c r="B98" s="29" t="s">
        <v>148</v>
      </c>
      <c r="C98" s="29" t="s">
        <v>160</v>
      </c>
      <c r="D98" s="30">
        <v>17.6</v>
      </c>
      <c r="E98" s="30"/>
      <c r="F98" s="26">
        <f t="shared" si="4"/>
        <v>0</v>
      </c>
      <c r="G98" s="50"/>
    </row>
    <row r="99" s="4" customFormat="1" ht="16" customHeight="1" spans="1:7">
      <c r="A99" s="28"/>
      <c r="B99" s="29" t="s">
        <v>148</v>
      </c>
      <c r="C99" s="29" t="s">
        <v>160</v>
      </c>
      <c r="D99" s="30">
        <v>26.9</v>
      </c>
      <c r="E99" s="30"/>
      <c r="F99" s="26">
        <f t="shared" si="4"/>
        <v>0</v>
      </c>
      <c r="G99" s="50"/>
    </row>
    <row r="100" s="4" customFormat="1" ht="16" customHeight="1" spans="1:7">
      <c r="A100" s="28"/>
      <c r="B100" s="54" t="s">
        <v>161</v>
      </c>
      <c r="C100" s="29" t="s">
        <v>141</v>
      </c>
      <c r="D100" s="30">
        <v>151.3</v>
      </c>
      <c r="E100" s="30">
        <v>151.3</v>
      </c>
      <c r="F100" s="26">
        <f t="shared" si="4"/>
        <v>1</v>
      </c>
      <c r="G100" s="50"/>
    </row>
    <row r="101" s="4" customFormat="1" ht="16" customHeight="1" spans="1:7">
      <c r="A101" s="40"/>
      <c r="B101" s="29" t="s">
        <v>162</v>
      </c>
      <c r="C101" s="29" t="s">
        <v>163</v>
      </c>
      <c r="D101" s="30">
        <v>340</v>
      </c>
      <c r="E101" s="30"/>
      <c r="F101" s="26">
        <f t="shared" si="4"/>
        <v>0</v>
      </c>
      <c r="G101" s="50"/>
    </row>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row r="121" ht="16" customHeight="1"/>
    <row r="122" ht="16" customHeight="1"/>
    <row r="123" ht="16" customHeight="1"/>
    <row r="124" ht="16" customHeight="1"/>
    <row r="125" ht="16" customHeight="1"/>
  </sheetData>
  <mergeCells count="10">
    <mergeCell ref="A1:G1"/>
    <mergeCell ref="A6:A11"/>
    <mergeCell ref="A12:A49"/>
    <mergeCell ref="A50:A58"/>
    <mergeCell ref="A59:A63"/>
    <mergeCell ref="A64:A66"/>
    <mergeCell ref="A67:A70"/>
    <mergeCell ref="A71:A76"/>
    <mergeCell ref="A77:A79"/>
    <mergeCell ref="A80:A101"/>
  </mergeCells>
  <pageMargins left="0.708333333333333" right="0.708333333333333" top="0.354166666666667" bottom="0.354166666666667" header="0.314583333333333" footer="0.314583333333333"/>
  <pageSetup paperSize="9" fitToWidth="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2022年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三口</cp:lastModifiedBy>
  <dcterms:created xsi:type="dcterms:W3CDTF">2022-11-04T08:39:00Z</dcterms:created>
  <dcterms:modified xsi:type="dcterms:W3CDTF">2022-11-04T08:43:11Z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B66F9DE1D21745B68EFAE956FE317EF6</vt:lpwstr>
  </property>
  <property fmtid="{D5CDD505-2E9C-101B-9397-08002B2CF9AE}" pid="3" name="KSOProductBuildVer">
    <vt:lpwstr>2052-11.1.0.12598</vt:lpwstr>
  </property>
</Properties>
</file>