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4353_62fa0f539a695" sheetId="1" r:id="rId1"/>
  </sheets>
  <definedNames>
    <definedName name="_xlnm._FilterDatabase" localSheetId="0" hidden="1">'4353_62fa0f539a695'!$B$2:$F$27</definedName>
  </definedNames>
  <calcPr calcId="144525"/>
</workbook>
</file>

<file path=xl/sharedStrings.xml><?xml version="1.0" encoding="utf-8"?>
<sst xmlns="http://schemas.openxmlformats.org/spreadsheetml/2006/main" count="56" uniqueCount="24">
  <si>
    <t>附件1：2022年唐河县公开招聘初级中学和幼儿园教师体检递补人员名单</t>
  </si>
  <si>
    <t>序号</t>
  </si>
  <si>
    <t>岗位代码</t>
  </si>
  <si>
    <t>岗位名称</t>
  </si>
  <si>
    <t>姓名</t>
  </si>
  <si>
    <t>性别</t>
  </si>
  <si>
    <t>准考证号</t>
  </si>
  <si>
    <t>001</t>
  </si>
  <si>
    <t>语文</t>
  </si>
  <si>
    <t>陈义凡</t>
  </si>
  <si>
    <t>女</t>
  </si>
  <si>
    <t>宋梦</t>
  </si>
  <si>
    <t>方佩易</t>
  </si>
  <si>
    <t>数学</t>
  </si>
  <si>
    <t>002</t>
  </si>
  <si>
    <t>李战丽</t>
  </si>
  <si>
    <t>英语</t>
  </si>
  <si>
    <t>003</t>
  </si>
  <si>
    <t>邢飞燕</t>
  </si>
  <si>
    <t>邵炜灵</t>
  </si>
  <si>
    <t>政治</t>
  </si>
  <si>
    <t>体育</t>
  </si>
  <si>
    <t>音乐</t>
  </si>
  <si>
    <t>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</si>
</sst>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zoomScaleSheetLayoutView="60" topLeftCell="A23" workbookViewId="0">
      <selection activeCell="A1" sqref="A1:F1"/>
    </sheetView>
  </sheetViews>
  <sheetFormatPr defaultColWidth="9" defaultRowHeight="13.5" customHeight="1" outlineLevelCol="5"/>
  <cols>
    <col min="2" max="2" width="10.75" style="3" customWidth="1"/>
    <col min="3" max="3" width="11.75" style="3" customWidth="1"/>
    <col min="4" max="4" width="13.5" style="3" customWidth="1"/>
    <col min="5" max="5" width="11.625" style="3" customWidth="1"/>
    <col min="6" max="6" width="17.625" style="3" customWidth="1"/>
    <col min="7" max="7" width="26.75" customWidth="1"/>
  </cols>
  <sheetData>
    <row r="1" ht="63" customHeight="1" spans="1:6">
      <c r="A1" s="4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28" customHeight="1" spans="1:6">
      <c r="A3" s="7">
        <v>1</v>
      </c>
      <c r="B3" s="8" t="s">
        <v>7</v>
      </c>
      <c r="C3" s="9" t="s">
        <v>8</v>
      </c>
      <c r="D3" s="9" t="s">
        <v>9</v>
      </c>
      <c r="E3" s="9" t="s">
        <v>10</v>
      </c>
      <c r="F3" s="9">
        <v>20220010306</v>
      </c>
    </row>
    <row r="4" s="1" customFormat="1" ht="28" customHeight="1" spans="1:6">
      <c r="A4" s="7">
        <v>2</v>
      </c>
      <c r="B4" s="9" t="str">
        <f>"001"</f>
        <v>001</v>
      </c>
      <c r="C4" s="9" t="s">
        <v>8</v>
      </c>
      <c r="D4" s="9" t="str">
        <f>"赵明"</f>
        <v>赵明</v>
      </c>
      <c r="E4" s="9" t="str">
        <f>"女"</f>
        <v>女</v>
      </c>
      <c r="F4" s="9">
        <v>20220010307</v>
      </c>
    </row>
    <row r="5" s="1" customFormat="1" ht="28" customHeight="1" spans="1:6">
      <c r="A5" s="7">
        <v>3</v>
      </c>
      <c r="B5" s="8" t="s">
        <v>7</v>
      </c>
      <c r="C5" s="9" t="s">
        <v>8</v>
      </c>
      <c r="D5" s="9" t="s">
        <v>11</v>
      </c>
      <c r="E5" s="9" t="s">
        <v>10</v>
      </c>
      <c r="F5" s="9">
        <v>20220010806</v>
      </c>
    </row>
    <row r="6" s="1" customFormat="1" ht="28" customHeight="1" spans="1:6">
      <c r="A6" s="7">
        <v>4</v>
      </c>
      <c r="B6" s="9" t="str">
        <f>"001"</f>
        <v>001</v>
      </c>
      <c r="C6" s="9" t="s">
        <v>8</v>
      </c>
      <c r="D6" s="9" t="str">
        <f>"刘明月"</f>
        <v>刘明月</v>
      </c>
      <c r="E6" s="9" t="str">
        <f>"女"</f>
        <v>女</v>
      </c>
      <c r="F6" s="9">
        <v>20220011204</v>
      </c>
    </row>
    <row r="7" s="1" customFormat="1" ht="28" customHeight="1" spans="1:6">
      <c r="A7" s="7">
        <v>5</v>
      </c>
      <c r="B7" s="8" t="s">
        <v>7</v>
      </c>
      <c r="C7" s="9" t="s">
        <v>8</v>
      </c>
      <c r="D7" s="9" t="s">
        <v>12</v>
      </c>
      <c r="E7" s="9" t="s">
        <v>10</v>
      </c>
      <c r="F7" s="9">
        <v>20220011314</v>
      </c>
    </row>
    <row r="8" s="1" customFormat="1" ht="28" customHeight="1" spans="1:6">
      <c r="A8" s="7">
        <v>6</v>
      </c>
      <c r="B8" s="9" t="str">
        <f>"001"</f>
        <v>001</v>
      </c>
      <c r="C8" s="9" t="s">
        <v>8</v>
      </c>
      <c r="D8" s="9" t="str">
        <f>"王淑君"</f>
        <v>王淑君</v>
      </c>
      <c r="E8" s="9" t="str">
        <f>"女"</f>
        <v>女</v>
      </c>
      <c r="F8" s="9">
        <v>20220011412</v>
      </c>
    </row>
    <row r="9" s="1" customFormat="1" ht="28" customHeight="1" spans="1:6">
      <c r="A9" s="7">
        <v>7</v>
      </c>
      <c r="B9" s="9" t="str">
        <f>"001"</f>
        <v>001</v>
      </c>
      <c r="C9" s="9" t="s">
        <v>8</v>
      </c>
      <c r="D9" s="9" t="str">
        <f>"郑兰玉"</f>
        <v>郑兰玉</v>
      </c>
      <c r="E9" s="9" t="str">
        <f>"女"</f>
        <v>女</v>
      </c>
      <c r="F9" s="9">
        <v>20220011416</v>
      </c>
    </row>
    <row r="10" s="1" customFormat="1" ht="28" customHeight="1" spans="1:6">
      <c r="A10" s="7">
        <v>8</v>
      </c>
      <c r="B10" s="9" t="str">
        <f>"001"</f>
        <v>001</v>
      </c>
      <c r="C10" s="9" t="s">
        <v>8</v>
      </c>
      <c r="D10" s="9" t="str">
        <f>"徐晓梅"</f>
        <v>徐晓梅</v>
      </c>
      <c r="E10" s="9" t="str">
        <f>"女"</f>
        <v>女</v>
      </c>
      <c r="F10" s="9">
        <v>20220011429</v>
      </c>
    </row>
    <row r="11" s="1" customFormat="1" ht="28" customHeight="1" spans="1:6">
      <c r="A11" s="7">
        <v>9</v>
      </c>
      <c r="B11" s="9" t="str">
        <f>"002"</f>
        <v>002</v>
      </c>
      <c r="C11" s="9" t="s">
        <v>13</v>
      </c>
      <c r="D11" s="9" t="str">
        <f>"周弘林"</f>
        <v>周弘林</v>
      </c>
      <c r="E11" s="9" t="str">
        <f>"女"</f>
        <v>女</v>
      </c>
      <c r="F11" s="9">
        <v>20220021520</v>
      </c>
    </row>
    <row r="12" s="1" customFormat="1" ht="28" customHeight="1" spans="1:6">
      <c r="A12" s="7">
        <v>10</v>
      </c>
      <c r="B12" s="9" t="str">
        <f>"002"</f>
        <v>002</v>
      </c>
      <c r="C12" s="9" t="s">
        <v>13</v>
      </c>
      <c r="D12" s="9" t="str">
        <f>"刘亚"</f>
        <v>刘亚</v>
      </c>
      <c r="E12" s="9" t="str">
        <f>"女"</f>
        <v>女</v>
      </c>
      <c r="F12" s="9">
        <v>20220021622</v>
      </c>
    </row>
    <row r="13" s="1" customFormat="1" ht="28" customHeight="1" spans="1:6">
      <c r="A13" s="7">
        <v>11</v>
      </c>
      <c r="B13" s="8" t="s">
        <v>14</v>
      </c>
      <c r="C13" s="9" t="s">
        <v>13</v>
      </c>
      <c r="D13" s="9" t="s">
        <v>15</v>
      </c>
      <c r="E13" s="9" t="s">
        <v>10</v>
      </c>
      <c r="F13" s="9">
        <v>20220021629</v>
      </c>
    </row>
    <row r="14" s="1" customFormat="1" ht="28" customHeight="1" spans="1:6">
      <c r="A14" s="7">
        <v>12</v>
      </c>
      <c r="B14" s="9" t="str">
        <f>"002"</f>
        <v>002</v>
      </c>
      <c r="C14" s="9" t="s">
        <v>13</v>
      </c>
      <c r="D14" s="9" t="str">
        <f>"张迪"</f>
        <v>张迪</v>
      </c>
      <c r="E14" s="9" t="str">
        <f>"女"</f>
        <v>女</v>
      </c>
      <c r="F14" s="9">
        <v>20220021724</v>
      </c>
    </row>
    <row r="15" s="1" customFormat="1" ht="28" customHeight="1" spans="1:6">
      <c r="A15" s="7">
        <v>13</v>
      </c>
      <c r="B15" s="9" t="str">
        <f>"002"</f>
        <v>002</v>
      </c>
      <c r="C15" s="9" t="s">
        <v>13</v>
      </c>
      <c r="D15" s="9" t="str">
        <f>"宋晶晶"</f>
        <v>宋晶晶</v>
      </c>
      <c r="E15" s="9" t="str">
        <f>"女"</f>
        <v>女</v>
      </c>
      <c r="F15" s="9">
        <v>20220021923</v>
      </c>
    </row>
    <row r="16" s="1" customFormat="1" ht="28" customHeight="1" spans="1:6">
      <c r="A16" s="7">
        <v>14</v>
      </c>
      <c r="B16" s="9" t="str">
        <f>"002"</f>
        <v>002</v>
      </c>
      <c r="C16" s="9" t="s">
        <v>13</v>
      </c>
      <c r="D16" s="9" t="str">
        <f>"张伟丽"</f>
        <v>张伟丽</v>
      </c>
      <c r="E16" s="9" t="str">
        <f>"女"</f>
        <v>女</v>
      </c>
      <c r="F16" s="9">
        <v>20220022029</v>
      </c>
    </row>
    <row r="17" s="1" customFormat="1" ht="28" customHeight="1" spans="1:6">
      <c r="A17" s="7">
        <v>15</v>
      </c>
      <c r="B17" s="9" t="str">
        <f>"002"</f>
        <v>002</v>
      </c>
      <c r="C17" s="9" t="s">
        <v>13</v>
      </c>
      <c r="D17" s="9" t="str">
        <f>"段运创"</f>
        <v>段运创</v>
      </c>
      <c r="E17" s="9" t="str">
        <f>"男"</f>
        <v>男</v>
      </c>
      <c r="F17" s="9">
        <v>20220022112</v>
      </c>
    </row>
    <row r="18" s="1" customFormat="1" ht="28" customHeight="1" spans="1:6">
      <c r="A18" s="7">
        <v>16</v>
      </c>
      <c r="B18" s="9" t="str">
        <f>"002"</f>
        <v>002</v>
      </c>
      <c r="C18" s="9" t="s">
        <v>13</v>
      </c>
      <c r="D18" s="9" t="str">
        <f>"钱莹"</f>
        <v>钱莹</v>
      </c>
      <c r="E18" s="9" t="str">
        <f>"女"</f>
        <v>女</v>
      </c>
      <c r="F18" s="9">
        <v>20220022127</v>
      </c>
    </row>
    <row r="19" s="1" customFormat="1" ht="28" customHeight="1" spans="1:6">
      <c r="A19" s="7">
        <v>17</v>
      </c>
      <c r="B19" s="9" t="str">
        <f>"003"</f>
        <v>003</v>
      </c>
      <c r="C19" s="9" t="s">
        <v>16</v>
      </c>
      <c r="D19" s="9" t="str">
        <f>"杜九乐"</f>
        <v>杜九乐</v>
      </c>
      <c r="E19" s="9" t="str">
        <f>"女"</f>
        <v>女</v>
      </c>
      <c r="F19" s="9">
        <v>20220032425</v>
      </c>
    </row>
    <row r="20" s="1" customFormat="1" ht="28" customHeight="1" spans="1:6">
      <c r="A20" s="7">
        <v>18</v>
      </c>
      <c r="B20" s="8" t="s">
        <v>17</v>
      </c>
      <c r="C20" s="9" t="s">
        <v>16</v>
      </c>
      <c r="D20" s="9" t="s">
        <v>18</v>
      </c>
      <c r="E20" s="9" t="s">
        <v>10</v>
      </c>
      <c r="F20" s="9">
        <v>20220032426</v>
      </c>
    </row>
    <row r="21" s="1" customFormat="1" ht="28" customHeight="1" spans="1:6">
      <c r="A21" s="7">
        <v>19</v>
      </c>
      <c r="B21" s="9" t="str">
        <f>"003"</f>
        <v>003</v>
      </c>
      <c r="C21" s="9" t="s">
        <v>16</v>
      </c>
      <c r="D21" s="9" t="str">
        <f>"周财源"</f>
        <v>周财源</v>
      </c>
      <c r="E21" s="9" t="str">
        <f>"女"</f>
        <v>女</v>
      </c>
      <c r="F21" s="9">
        <v>20220032502</v>
      </c>
    </row>
    <row r="22" s="1" customFormat="1" ht="28" customHeight="1" spans="1:6">
      <c r="A22" s="7">
        <v>20</v>
      </c>
      <c r="B22" s="9" t="str">
        <f>"003"</f>
        <v>003</v>
      </c>
      <c r="C22" s="9" t="s">
        <v>16</v>
      </c>
      <c r="D22" s="9" t="str">
        <f>"陈欢"</f>
        <v>陈欢</v>
      </c>
      <c r="E22" s="9" t="str">
        <f>"女"</f>
        <v>女</v>
      </c>
      <c r="F22" s="9">
        <v>20220032810</v>
      </c>
    </row>
    <row r="23" s="1" customFormat="1" ht="28" customHeight="1" spans="1:6">
      <c r="A23" s="7">
        <v>21</v>
      </c>
      <c r="B23" s="9" t="str">
        <f>"003"</f>
        <v>003</v>
      </c>
      <c r="C23" s="9" t="s">
        <v>16</v>
      </c>
      <c r="D23" s="9" t="str">
        <f>"李春苗"</f>
        <v>李春苗</v>
      </c>
      <c r="E23" s="9" t="str">
        <f>"女"</f>
        <v>女</v>
      </c>
      <c r="F23" s="9">
        <v>20220033005</v>
      </c>
    </row>
    <row r="24" s="1" customFormat="1" ht="28" customHeight="1" spans="1:6">
      <c r="A24" s="7">
        <v>22</v>
      </c>
      <c r="B24" s="9" t="str">
        <f>"003"</f>
        <v>003</v>
      </c>
      <c r="C24" s="9" t="s">
        <v>16</v>
      </c>
      <c r="D24" s="9" t="str">
        <f>"杜珂"</f>
        <v>杜珂</v>
      </c>
      <c r="E24" s="9" t="str">
        <f>"女"</f>
        <v>女</v>
      </c>
      <c r="F24" s="9">
        <v>20220033109</v>
      </c>
    </row>
    <row r="25" s="1" customFormat="1" ht="28" customHeight="1" spans="1:6">
      <c r="A25" s="7">
        <v>23</v>
      </c>
      <c r="B25" s="8" t="s">
        <v>17</v>
      </c>
      <c r="C25" s="9" t="s">
        <v>16</v>
      </c>
      <c r="D25" s="9" t="s">
        <v>19</v>
      </c>
      <c r="E25" s="9" t="s">
        <v>10</v>
      </c>
      <c r="F25" s="9">
        <v>20220033117</v>
      </c>
    </row>
    <row r="26" s="1" customFormat="1" ht="28" customHeight="1" spans="1:6">
      <c r="A26" s="7">
        <v>24</v>
      </c>
      <c r="B26" s="9" t="str">
        <f>"003"</f>
        <v>003</v>
      </c>
      <c r="C26" s="9" t="s">
        <v>16</v>
      </c>
      <c r="D26" s="9" t="str">
        <f>"王雅"</f>
        <v>王雅</v>
      </c>
      <c r="E26" s="9" t="str">
        <f>"女"</f>
        <v>女</v>
      </c>
      <c r="F26" s="9">
        <v>20220033119</v>
      </c>
    </row>
    <row r="27" s="1" customFormat="1" ht="28" customHeight="1" spans="1:6">
      <c r="A27" s="7">
        <v>25</v>
      </c>
      <c r="B27" s="9" t="str">
        <f>"003"</f>
        <v>003</v>
      </c>
      <c r="C27" s="9" t="s">
        <v>16</v>
      </c>
      <c r="D27" s="9" t="str">
        <f>"翟乐"</f>
        <v>翟乐</v>
      </c>
      <c r="E27" s="9" t="str">
        <f>"女"</f>
        <v>女</v>
      </c>
      <c r="F27" s="9">
        <v>20220033230</v>
      </c>
    </row>
    <row r="28" s="1" customFormat="1" ht="28" customHeight="1" spans="1:6">
      <c r="A28" s="7">
        <v>26</v>
      </c>
      <c r="B28" s="9" t="str">
        <f>"003"</f>
        <v>003</v>
      </c>
      <c r="C28" s="9" t="s">
        <v>16</v>
      </c>
      <c r="D28" s="9" t="str">
        <f>"李欣茹"</f>
        <v>李欣茹</v>
      </c>
      <c r="E28" s="9" t="str">
        <f>"女"</f>
        <v>女</v>
      </c>
      <c r="F28" s="9">
        <v>20220033508</v>
      </c>
    </row>
    <row r="29" s="1" customFormat="1" ht="28" customHeight="1" spans="1:6">
      <c r="A29" s="7">
        <v>27</v>
      </c>
      <c r="B29" s="9" t="str">
        <f>"004"</f>
        <v>004</v>
      </c>
      <c r="C29" s="9" t="s">
        <v>20</v>
      </c>
      <c r="D29" s="9" t="str">
        <f>"陈晨"</f>
        <v>陈晨</v>
      </c>
      <c r="E29" s="9" t="str">
        <f>"女"</f>
        <v>女</v>
      </c>
      <c r="F29" s="9">
        <v>20220043515</v>
      </c>
    </row>
    <row r="30" s="1" customFormat="1" ht="28" customHeight="1" spans="1:6">
      <c r="A30" s="7">
        <v>28</v>
      </c>
      <c r="B30" s="9" t="str">
        <f>"004"</f>
        <v>004</v>
      </c>
      <c r="C30" s="9" t="s">
        <v>20</v>
      </c>
      <c r="D30" s="9" t="str">
        <f>"王彦博"</f>
        <v>王彦博</v>
      </c>
      <c r="E30" s="9" t="str">
        <f>"男"</f>
        <v>男</v>
      </c>
      <c r="F30" s="9">
        <v>20220043613</v>
      </c>
    </row>
    <row r="31" s="1" customFormat="1" ht="28" customHeight="1" spans="1:6">
      <c r="A31" s="7">
        <v>29</v>
      </c>
      <c r="B31" s="9" t="str">
        <f>"010"</f>
        <v>010</v>
      </c>
      <c r="C31" s="9" t="s">
        <v>21</v>
      </c>
      <c r="D31" s="9" t="str">
        <f>"王豫"</f>
        <v>王豫</v>
      </c>
      <c r="E31" s="9" t="str">
        <f>"男"</f>
        <v>男</v>
      </c>
      <c r="F31" s="9">
        <v>20220104211</v>
      </c>
    </row>
    <row r="32" s="1" customFormat="1" ht="28" customHeight="1" spans="1:6">
      <c r="A32" s="7">
        <v>30</v>
      </c>
      <c r="B32" s="9" t="str">
        <f>"012"</f>
        <v>012</v>
      </c>
      <c r="C32" s="9" t="s">
        <v>22</v>
      </c>
      <c r="D32" s="9" t="str">
        <f>"闫晗"</f>
        <v>闫晗</v>
      </c>
      <c r="E32" s="9" t="str">
        <f>"女"</f>
        <v>女</v>
      </c>
      <c r="F32" s="9">
        <v>20220124327</v>
      </c>
    </row>
    <row r="33" s="1" customFormat="1" ht="28" customHeight="1" spans="1:6">
      <c r="A33" s="7">
        <v>31</v>
      </c>
      <c r="B33" s="9" t="str">
        <f>"016"</f>
        <v>016</v>
      </c>
      <c r="C33" s="9" t="s">
        <v>23</v>
      </c>
      <c r="D33" s="9" t="str">
        <f>"高梦苏"</f>
        <v>高梦苏</v>
      </c>
      <c r="E33" s="9" t="str">
        <f>"女"</f>
        <v>女</v>
      </c>
      <c r="F33" s="9">
        <v>20220165504</v>
      </c>
    </row>
    <row r="34" s="2" customFormat="1" ht="28" customHeight="1" spans="2:6">
      <c r="B34" s="10"/>
      <c r="C34" s="11"/>
      <c r="D34" s="11"/>
      <c r="E34" s="11"/>
      <c r="F34" s="11"/>
    </row>
    <row r="35" s="2" customFormat="1" ht="27" customHeight="1" spans="2:6">
      <c r="B35" s="10"/>
      <c r="C35" s="11"/>
      <c r="D35" s="11"/>
      <c r="E35" s="11"/>
      <c r="F35" s="11"/>
    </row>
  </sheetData>
  <sortState ref="B3:H35">
    <sortCondition ref="F3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4353_62fa0f539a695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2022-08-15T09:25:00Z</dcterms:created>
  <dcterms:modified xsi:type="dcterms:W3CDTF">2022-09-01T07:56:13Z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F0ADC7D0748947B3996D928D400E21D5</vt:lpwstr>
  </property>
  <property fmtid="{D5CDD505-2E9C-101B-9397-08002B2CF9AE}" pid="3" name="KSOProductBuildVer">
    <vt:lpwstr>2052-11.1.0.12019</vt:lpwstr>
  </property>
</Properties>
</file>