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考生信息" sheetId="1" r:id="rId1"/>
  </sheets>
  <definedNames/>
  <calcPr fullCalcOnLoad="1"/>
</workbook>
</file>

<file path=xl/sharedStrings.xml><?xml version="1.0" encoding="utf-8"?>
<sst xmlns="http://schemas.openxmlformats.org/spreadsheetml/2006/main" count="198" uniqueCount="106">
  <si>
    <t>序号</t>
  </si>
  <si>
    <t>岗位代码</t>
  </si>
  <si>
    <t>姓名</t>
  </si>
  <si>
    <t>性别</t>
  </si>
  <si>
    <t>准考证号</t>
  </si>
  <si>
    <t>考场号</t>
  </si>
  <si>
    <t>座位号</t>
  </si>
  <si>
    <t>22070100101</t>
  </si>
  <si>
    <t>001</t>
  </si>
  <si>
    <t>01</t>
  </si>
  <si>
    <t>22070100102</t>
  </si>
  <si>
    <t>02</t>
  </si>
  <si>
    <t>22070100103</t>
  </si>
  <si>
    <t>03</t>
  </si>
  <si>
    <t>22070100104</t>
  </si>
  <si>
    <t>04</t>
  </si>
  <si>
    <t>22070100105</t>
  </si>
  <si>
    <t>05</t>
  </si>
  <si>
    <t>22070100106</t>
  </si>
  <si>
    <t>06</t>
  </si>
  <si>
    <t>22070100107</t>
  </si>
  <si>
    <t>07</t>
  </si>
  <si>
    <t>22070100108</t>
  </si>
  <si>
    <t>08</t>
  </si>
  <si>
    <t>22070100109</t>
  </si>
  <si>
    <t>09</t>
  </si>
  <si>
    <t>22070100110</t>
  </si>
  <si>
    <t>10</t>
  </si>
  <si>
    <t>22070100111</t>
  </si>
  <si>
    <t>11</t>
  </si>
  <si>
    <t>22070100112</t>
  </si>
  <si>
    <t>12</t>
  </si>
  <si>
    <t>22070100113</t>
  </si>
  <si>
    <t>13</t>
  </si>
  <si>
    <t>22070100114</t>
  </si>
  <si>
    <t>14</t>
  </si>
  <si>
    <t>22070100115</t>
  </si>
  <si>
    <t>15</t>
  </si>
  <si>
    <t>22070100116</t>
  </si>
  <si>
    <t>16</t>
  </si>
  <si>
    <t>22070100117</t>
  </si>
  <si>
    <t>17</t>
  </si>
  <si>
    <t>22070100118</t>
  </si>
  <si>
    <t>18</t>
  </si>
  <si>
    <t>22070100119</t>
  </si>
  <si>
    <t>19</t>
  </si>
  <si>
    <t>22070100120</t>
  </si>
  <si>
    <t>20</t>
  </si>
  <si>
    <t>22070100121</t>
  </si>
  <si>
    <t>21</t>
  </si>
  <si>
    <t>22070100122</t>
  </si>
  <si>
    <t>22</t>
  </si>
  <si>
    <t>22070100123</t>
  </si>
  <si>
    <t>23</t>
  </si>
  <si>
    <t>22070100124</t>
  </si>
  <si>
    <t>24</t>
  </si>
  <si>
    <t>22070100125</t>
  </si>
  <si>
    <t>25</t>
  </si>
  <si>
    <t>22070100126</t>
  </si>
  <si>
    <t>26</t>
  </si>
  <si>
    <t>22070100127</t>
  </si>
  <si>
    <t>27</t>
  </si>
  <si>
    <t>22070100128</t>
  </si>
  <si>
    <t>28</t>
  </si>
  <si>
    <t>缺考</t>
  </si>
  <si>
    <t>22070100129</t>
  </si>
  <si>
    <t>29</t>
  </si>
  <si>
    <t>22070100130</t>
  </si>
  <si>
    <t>30</t>
  </si>
  <si>
    <t>22070100201</t>
  </si>
  <si>
    <t>002</t>
  </si>
  <si>
    <t>22070100202</t>
  </si>
  <si>
    <t>22070100203</t>
  </si>
  <si>
    <t>22070100204</t>
  </si>
  <si>
    <t>22070100205</t>
  </si>
  <si>
    <t>22070100206</t>
  </si>
  <si>
    <t>22070100207</t>
  </si>
  <si>
    <t>22070100208</t>
  </si>
  <si>
    <t>22070100209</t>
  </si>
  <si>
    <t>22070100210</t>
  </si>
  <si>
    <t>22070100211</t>
  </si>
  <si>
    <t>22070100212</t>
  </si>
  <si>
    <t>22070100213</t>
  </si>
  <si>
    <t>22070100214</t>
  </si>
  <si>
    <t>22070100215</t>
  </si>
  <si>
    <t>22070100216</t>
  </si>
  <si>
    <t>22070100217</t>
  </si>
  <si>
    <t>22070100218</t>
  </si>
  <si>
    <t>22070100219</t>
  </si>
  <si>
    <t>22070100220</t>
  </si>
  <si>
    <t>22070100221</t>
  </si>
  <si>
    <t>22070100222</t>
  </si>
  <si>
    <t>22070100223</t>
  </si>
  <si>
    <t>22070100224</t>
  </si>
  <si>
    <t>22070100225</t>
  </si>
  <si>
    <t>22070100226</t>
  </si>
  <si>
    <t>22070100227</t>
  </si>
  <si>
    <t>22070100228</t>
  </si>
  <si>
    <t>22070100229</t>
  </si>
  <si>
    <t>22070100230</t>
  </si>
  <si>
    <t>22070100231</t>
  </si>
  <si>
    <t>31</t>
  </si>
  <si>
    <t>22070100232</t>
  </si>
  <si>
    <t>32</t>
  </si>
  <si>
    <r>
      <rPr>
        <b/>
        <sz val="12"/>
        <rFont val="宋体"/>
        <family val="0"/>
      </rPr>
      <t>附件1</t>
    </r>
    <r>
      <rPr>
        <b/>
        <sz val="24"/>
        <rFont val="宋体"/>
        <family val="0"/>
      </rPr>
      <t>：2022年唐河县兴唐街道办事处公开选聘事业单位工作人员笔试成绩</t>
    </r>
  </si>
  <si>
    <t>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</si>
</sst>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6.625" style="0" customWidth="1"/>
    <col min="2" max="2" width="10.00390625" style="0" customWidth="1"/>
    <col min="3" max="3" width="11.00390625" style="0" customWidth="1"/>
    <col min="4" max="4" width="8.625" style="0" customWidth="1"/>
    <col min="5" max="5" width="16.375" style="0" customWidth="1"/>
    <col min="6" max="6" width="14.375" style="0" customWidth="1"/>
    <col min="7" max="7" width="11.375" style="0" customWidth="1"/>
    <col min="8" max="8" width="17.125" style="0" customWidth="1"/>
  </cols>
  <sheetData>
    <row r="1" spans="1:8" ht="68.25" customHeight="1">
      <c r="A1" s="4" t="s">
        <v>104</v>
      </c>
      <c r="B1" s="5"/>
      <c r="C1" s="5"/>
      <c r="D1" s="5"/>
      <c r="E1" s="5"/>
      <c r="F1" s="5"/>
      <c r="G1" s="5"/>
      <c r="H1" s="6"/>
    </row>
    <row r="2" spans="1:8" s="1" customFormat="1" ht="31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7" t="s">
        <v>105</v>
      </c>
    </row>
    <row r="3" spans="1:8" ht="27.75" customHeight="1">
      <c r="A3" s="3">
        <v>1</v>
      </c>
      <c r="B3" s="3" t="str">
        <f aca="true" t="shared" si="0" ref="B3:B64">"01"</f>
        <v>01</v>
      </c>
      <c r="C3" s="3" t="str">
        <f>"谢蒙"</f>
        <v>谢蒙</v>
      </c>
      <c r="D3" s="3" t="str">
        <f>"男"</f>
        <v>男</v>
      </c>
      <c r="E3" s="3" t="s">
        <v>7</v>
      </c>
      <c r="F3" s="3" t="s">
        <v>8</v>
      </c>
      <c r="G3" s="3" t="s">
        <v>9</v>
      </c>
      <c r="H3" s="3">
        <v>63.6</v>
      </c>
    </row>
    <row r="4" spans="1:8" ht="27.75" customHeight="1">
      <c r="A4" s="3">
        <v>2</v>
      </c>
      <c r="B4" s="3" t="str">
        <f t="shared" si="0"/>
        <v>01</v>
      </c>
      <c r="C4" s="3" t="str">
        <f>"刘征"</f>
        <v>刘征</v>
      </c>
      <c r="D4" s="3" t="str">
        <f>"男"</f>
        <v>男</v>
      </c>
      <c r="E4" s="3" t="s">
        <v>10</v>
      </c>
      <c r="F4" s="3" t="s">
        <v>8</v>
      </c>
      <c r="G4" s="3" t="s">
        <v>11</v>
      </c>
      <c r="H4" s="3">
        <v>70.2</v>
      </c>
    </row>
    <row r="5" spans="1:8" ht="27.75" customHeight="1">
      <c r="A5" s="3">
        <v>3</v>
      </c>
      <c r="B5" s="3" t="str">
        <f t="shared" si="0"/>
        <v>01</v>
      </c>
      <c r="C5" s="3" t="str">
        <f>"邓卓"</f>
        <v>邓卓</v>
      </c>
      <c r="D5" s="3" t="str">
        <f>"女"</f>
        <v>女</v>
      </c>
      <c r="E5" s="3" t="s">
        <v>12</v>
      </c>
      <c r="F5" s="3" t="s">
        <v>8</v>
      </c>
      <c r="G5" s="3" t="s">
        <v>13</v>
      </c>
      <c r="H5" s="3">
        <v>65.9</v>
      </c>
    </row>
    <row r="6" spans="1:8" ht="27.75" customHeight="1">
      <c r="A6" s="3">
        <v>4</v>
      </c>
      <c r="B6" s="3" t="str">
        <f t="shared" si="0"/>
        <v>01</v>
      </c>
      <c r="C6" s="3" t="str">
        <f>"罗彪"</f>
        <v>罗彪</v>
      </c>
      <c r="D6" s="3" t="str">
        <f>"男"</f>
        <v>男</v>
      </c>
      <c r="E6" s="3" t="s">
        <v>14</v>
      </c>
      <c r="F6" s="3" t="s">
        <v>8</v>
      </c>
      <c r="G6" s="3" t="s">
        <v>15</v>
      </c>
      <c r="H6" s="3">
        <v>71.4</v>
      </c>
    </row>
    <row r="7" spans="1:8" ht="27.75" customHeight="1">
      <c r="A7" s="3">
        <v>5</v>
      </c>
      <c r="B7" s="3" t="str">
        <f t="shared" si="0"/>
        <v>01</v>
      </c>
      <c r="C7" s="3" t="str">
        <f>"谢莲梅"</f>
        <v>谢莲梅</v>
      </c>
      <c r="D7" s="3" t="str">
        <f>"女"</f>
        <v>女</v>
      </c>
      <c r="E7" s="3" t="s">
        <v>16</v>
      </c>
      <c r="F7" s="3" t="s">
        <v>8</v>
      </c>
      <c r="G7" s="3" t="s">
        <v>17</v>
      </c>
      <c r="H7" s="3">
        <v>74.6</v>
      </c>
    </row>
    <row r="8" spans="1:8" ht="27.75" customHeight="1">
      <c r="A8" s="3">
        <v>6</v>
      </c>
      <c r="B8" s="3" t="str">
        <f t="shared" si="0"/>
        <v>01</v>
      </c>
      <c r="C8" s="3" t="str">
        <f>"董菲菲"</f>
        <v>董菲菲</v>
      </c>
      <c r="D8" s="3" t="str">
        <f>"女"</f>
        <v>女</v>
      </c>
      <c r="E8" s="3" t="s">
        <v>18</v>
      </c>
      <c r="F8" s="3" t="s">
        <v>8</v>
      </c>
      <c r="G8" s="3" t="s">
        <v>19</v>
      </c>
      <c r="H8" s="3">
        <v>76.3</v>
      </c>
    </row>
    <row r="9" spans="1:8" ht="27.75" customHeight="1">
      <c r="A9" s="3">
        <v>7</v>
      </c>
      <c r="B9" s="3" t="str">
        <f t="shared" si="0"/>
        <v>01</v>
      </c>
      <c r="C9" s="3" t="str">
        <f>"钟婉颖"</f>
        <v>钟婉颖</v>
      </c>
      <c r="D9" s="3" t="str">
        <f>"女"</f>
        <v>女</v>
      </c>
      <c r="E9" s="3" t="s">
        <v>20</v>
      </c>
      <c r="F9" s="3" t="s">
        <v>8</v>
      </c>
      <c r="G9" s="3" t="s">
        <v>21</v>
      </c>
      <c r="H9" s="3">
        <v>69.7</v>
      </c>
    </row>
    <row r="10" spans="1:8" ht="27.75" customHeight="1">
      <c r="A10" s="3">
        <v>8</v>
      </c>
      <c r="B10" s="3" t="str">
        <f t="shared" si="0"/>
        <v>01</v>
      </c>
      <c r="C10" s="3" t="str">
        <f>"李亚"</f>
        <v>李亚</v>
      </c>
      <c r="D10" s="3" t="str">
        <f>"女"</f>
        <v>女</v>
      </c>
      <c r="E10" s="3" t="s">
        <v>22</v>
      </c>
      <c r="F10" s="3" t="s">
        <v>8</v>
      </c>
      <c r="G10" s="3" t="s">
        <v>23</v>
      </c>
      <c r="H10" s="3">
        <v>69.6</v>
      </c>
    </row>
    <row r="11" spans="1:8" ht="27.75" customHeight="1">
      <c r="A11" s="3">
        <v>9</v>
      </c>
      <c r="B11" s="3" t="str">
        <f t="shared" si="0"/>
        <v>01</v>
      </c>
      <c r="C11" s="3" t="str">
        <f>"马召阳"</f>
        <v>马召阳</v>
      </c>
      <c r="D11" s="3" t="str">
        <f>"男"</f>
        <v>男</v>
      </c>
      <c r="E11" s="3" t="s">
        <v>24</v>
      </c>
      <c r="F11" s="3" t="s">
        <v>8</v>
      </c>
      <c r="G11" s="3" t="s">
        <v>25</v>
      </c>
      <c r="H11" s="3">
        <v>65.8</v>
      </c>
    </row>
    <row r="12" spans="1:8" ht="27.75" customHeight="1">
      <c r="A12" s="3">
        <v>10</v>
      </c>
      <c r="B12" s="3" t="str">
        <f t="shared" si="0"/>
        <v>01</v>
      </c>
      <c r="C12" s="3" t="str">
        <f>"周理洵"</f>
        <v>周理洵</v>
      </c>
      <c r="D12" s="3" t="str">
        <f>"男"</f>
        <v>男</v>
      </c>
      <c r="E12" s="3" t="s">
        <v>26</v>
      </c>
      <c r="F12" s="3" t="s">
        <v>8</v>
      </c>
      <c r="G12" s="3" t="s">
        <v>27</v>
      </c>
      <c r="H12" s="3">
        <v>66.8</v>
      </c>
    </row>
    <row r="13" spans="1:8" ht="27.75" customHeight="1">
      <c r="A13" s="3">
        <v>11</v>
      </c>
      <c r="B13" s="3" t="str">
        <f t="shared" si="0"/>
        <v>01</v>
      </c>
      <c r="C13" s="3" t="str">
        <f>"杨腾飞"</f>
        <v>杨腾飞</v>
      </c>
      <c r="D13" s="3" t="str">
        <f>"男"</f>
        <v>男</v>
      </c>
      <c r="E13" s="3" t="s">
        <v>28</v>
      </c>
      <c r="F13" s="3" t="s">
        <v>8</v>
      </c>
      <c r="G13" s="3" t="s">
        <v>29</v>
      </c>
      <c r="H13" s="3">
        <v>67.4</v>
      </c>
    </row>
    <row r="14" spans="1:8" ht="27.75" customHeight="1">
      <c r="A14" s="3">
        <v>12</v>
      </c>
      <c r="B14" s="3" t="str">
        <f t="shared" si="0"/>
        <v>01</v>
      </c>
      <c r="C14" s="3" t="str">
        <f>"安旭"</f>
        <v>安旭</v>
      </c>
      <c r="D14" s="3" t="str">
        <f>"男"</f>
        <v>男</v>
      </c>
      <c r="E14" s="3" t="s">
        <v>30</v>
      </c>
      <c r="F14" s="3" t="s">
        <v>8</v>
      </c>
      <c r="G14" s="3" t="s">
        <v>31</v>
      </c>
      <c r="H14" s="3">
        <v>67.8</v>
      </c>
    </row>
    <row r="15" spans="1:8" ht="27.75" customHeight="1">
      <c r="A15" s="3">
        <v>13</v>
      </c>
      <c r="B15" s="3" t="str">
        <f t="shared" si="0"/>
        <v>01</v>
      </c>
      <c r="C15" s="3" t="str">
        <f>"杨涛"</f>
        <v>杨涛</v>
      </c>
      <c r="D15" s="3" t="str">
        <f>"男"</f>
        <v>男</v>
      </c>
      <c r="E15" s="3" t="s">
        <v>32</v>
      </c>
      <c r="F15" s="3" t="s">
        <v>8</v>
      </c>
      <c r="G15" s="3" t="s">
        <v>33</v>
      </c>
      <c r="H15" s="3">
        <v>62.3</v>
      </c>
    </row>
    <row r="16" spans="1:8" ht="27.75" customHeight="1">
      <c r="A16" s="3">
        <v>14</v>
      </c>
      <c r="B16" s="3" t="str">
        <f t="shared" si="0"/>
        <v>01</v>
      </c>
      <c r="C16" s="3" t="str">
        <f>"高晓"</f>
        <v>高晓</v>
      </c>
      <c r="D16" s="3" t="str">
        <f>"女"</f>
        <v>女</v>
      </c>
      <c r="E16" s="3" t="s">
        <v>34</v>
      </c>
      <c r="F16" s="3" t="s">
        <v>8</v>
      </c>
      <c r="G16" s="3" t="s">
        <v>35</v>
      </c>
      <c r="H16" s="3">
        <v>73.7</v>
      </c>
    </row>
    <row r="17" spans="1:8" ht="27.75" customHeight="1">
      <c r="A17" s="3">
        <v>15</v>
      </c>
      <c r="B17" s="3" t="str">
        <f t="shared" si="0"/>
        <v>01</v>
      </c>
      <c r="C17" s="3" t="str">
        <f>"陈茁"</f>
        <v>陈茁</v>
      </c>
      <c r="D17" s="3" t="str">
        <f>"男"</f>
        <v>男</v>
      </c>
      <c r="E17" s="3" t="s">
        <v>36</v>
      </c>
      <c r="F17" s="3" t="s">
        <v>8</v>
      </c>
      <c r="G17" s="3" t="s">
        <v>37</v>
      </c>
      <c r="H17" s="3">
        <v>61</v>
      </c>
    </row>
    <row r="18" spans="1:8" ht="27.75" customHeight="1">
      <c r="A18" s="3">
        <v>16</v>
      </c>
      <c r="B18" s="3" t="str">
        <f t="shared" si="0"/>
        <v>01</v>
      </c>
      <c r="C18" s="3" t="str">
        <f>"仝玲"</f>
        <v>仝玲</v>
      </c>
      <c r="D18" s="3" t="str">
        <f>"女"</f>
        <v>女</v>
      </c>
      <c r="E18" s="3" t="s">
        <v>38</v>
      </c>
      <c r="F18" s="3" t="s">
        <v>8</v>
      </c>
      <c r="G18" s="3" t="s">
        <v>39</v>
      </c>
      <c r="H18" s="3">
        <v>76.1</v>
      </c>
    </row>
    <row r="19" spans="1:8" ht="27.75" customHeight="1">
      <c r="A19" s="3">
        <v>17</v>
      </c>
      <c r="B19" s="3" t="str">
        <f t="shared" si="0"/>
        <v>01</v>
      </c>
      <c r="C19" s="3" t="str">
        <f>"杨国娜"</f>
        <v>杨国娜</v>
      </c>
      <c r="D19" s="3" t="str">
        <f>"女"</f>
        <v>女</v>
      </c>
      <c r="E19" s="3" t="s">
        <v>40</v>
      </c>
      <c r="F19" s="3" t="s">
        <v>8</v>
      </c>
      <c r="G19" s="3" t="s">
        <v>41</v>
      </c>
      <c r="H19" s="3">
        <v>62.4</v>
      </c>
    </row>
    <row r="20" spans="1:8" ht="27.75" customHeight="1">
      <c r="A20" s="3">
        <v>18</v>
      </c>
      <c r="B20" s="3" t="str">
        <f t="shared" si="0"/>
        <v>01</v>
      </c>
      <c r="C20" s="3" t="str">
        <f>"牛忠晓"</f>
        <v>牛忠晓</v>
      </c>
      <c r="D20" s="3" t="str">
        <f>"女"</f>
        <v>女</v>
      </c>
      <c r="E20" s="3" t="s">
        <v>42</v>
      </c>
      <c r="F20" s="3" t="s">
        <v>8</v>
      </c>
      <c r="G20" s="3" t="s">
        <v>43</v>
      </c>
      <c r="H20" s="3">
        <v>69.6</v>
      </c>
    </row>
    <row r="21" spans="1:8" ht="27.75" customHeight="1">
      <c r="A21" s="3">
        <v>19</v>
      </c>
      <c r="B21" s="3" t="str">
        <f t="shared" si="0"/>
        <v>01</v>
      </c>
      <c r="C21" s="3" t="str">
        <f>"何驰"</f>
        <v>何驰</v>
      </c>
      <c r="D21" s="3" t="str">
        <f>"男"</f>
        <v>男</v>
      </c>
      <c r="E21" s="3" t="s">
        <v>44</v>
      </c>
      <c r="F21" s="3" t="s">
        <v>8</v>
      </c>
      <c r="G21" s="3" t="s">
        <v>45</v>
      </c>
      <c r="H21" s="3">
        <v>59</v>
      </c>
    </row>
    <row r="22" spans="1:8" ht="27.75" customHeight="1">
      <c r="A22" s="3">
        <v>20</v>
      </c>
      <c r="B22" s="3" t="str">
        <f t="shared" si="0"/>
        <v>01</v>
      </c>
      <c r="C22" s="3" t="str">
        <f>"李杰"</f>
        <v>李杰</v>
      </c>
      <c r="D22" s="3" t="str">
        <f>"男"</f>
        <v>男</v>
      </c>
      <c r="E22" s="3" t="s">
        <v>46</v>
      </c>
      <c r="F22" s="3" t="s">
        <v>8</v>
      </c>
      <c r="G22" s="3" t="s">
        <v>47</v>
      </c>
      <c r="H22" s="3">
        <v>66</v>
      </c>
    </row>
    <row r="23" spans="1:8" ht="27.75" customHeight="1">
      <c r="A23" s="3">
        <v>21</v>
      </c>
      <c r="B23" s="3" t="str">
        <f t="shared" si="0"/>
        <v>01</v>
      </c>
      <c r="C23" s="3" t="str">
        <f>"文生明"</f>
        <v>文生明</v>
      </c>
      <c r="D23" s="3" t="str">
        <f>"男"</f>
        <v>男</v>
      </c>
      <c r="E23" s="3" t="s">
        <v>48</v>
      </c>
      <c r="F23" s="3" t="s">
        <v>8</v>
      </c>
      <c r="G23" s="3" t="s">
        <v>49</v>
      </c>
      <c r="H23" s="3">
        <v>62.5</v>
      </c>
    </row>
    <row r="24" spans="1:8" ht="27.75" customHeight="1">
      <c r="A24" s="3">
        <v>22</v>
      </c>
      <c r="B24" s="3" t="str">
        <f t="shared" si="0"/>
        <v>01</v>
      </c>
      <c r="C24" s="3" t="str">
        <f>"付星"</f>
        <v>付星</v>
      </c>
      <c r="D24" s="3" t="str">
        <f aca="true" t="shared" si="1" ref="D24:D30">"女"</f>
        <v>女</v>
      </c>
      <c r="E24" s="3" t="s">
        <v>50</v>
      </c>
      <c r="F24" s="3" t="s">
        <v>8</v>
      </c>
      <c r="G24" s="3" t="s">
        <v>51</v>
      </c>
      <c r="H24" s="3">
        <v>72.1</v>
      </c>
    </row>
    <row r="25" spans="1:8" ht="27.75" customHeight="1">
      <c r="A25" s="3">
        <v>23</v>
      </c>
      <c r="B25" s="3" t="str">
        <f t="shared" si="0"/>
        <v>01</v>
      </c>
      <c r="C25" s="3" t="str">
        <f>"王贤"</f>
        <v>王贤</v>
      </c>
      <c r="D25" s="3" t="str">
        <f t="shared" si="1"/>
        <v>女</v>
      </c>
      <c r="E25" s="3" t="s">
        <v>52</v>
      </c>
      <c r="F25" s="3" t="s">
        <v>8</v>
      </c>
      <c r="G25" s="3" t="s">
        <v>53</v>
      </c>
      <c r="H25" s="3">
        <v>59.2</v>
      </c>
    </row>
    <row r="26" spans="1:8" ht="27.75" customHeight="1">
      <c r="A26" s="3">
        <v>24</v>
      </c>
      <c r="B26" s="3" t="str">
        <f t="shared" si="0"/>
        <v>01</v>
      </c>
      <c r="C26" s="3" t="str">
        <f>"宗万岳"</f>
        <v>宗万岳</v>
      </c>
      <c r="D26" s="3" t="str">
        <f t="shared" si="1"/>
        <v>女</v>
      </c>
      <c r="E26" s="3" t="s">
        <v>54</v>
      </c>
      <c r="F26" s="3" t="s">
        <v>8</v>
      </c>
      <c r="G26" s="3" t="s">
        <v>55</v>
      </c>
      <c r="H26" s="3">
        <v>69.6</v>
      </c>
    </row>
    <row r="27" spans="1:8" ht="27.75" customHeight="1">
      <c r="A27" s="3">
        <v>25</v>
      </c>
      <c r="B27" s="3" t="str">
        <f t="shared" si="0"/>
        <v>01</v>
      </c>
      <c r="C27" s="3" t="str">
        <f>"张展"</f>
        <v>张展</v>
      </c>
      <c r="D27" s="3" t="str">
        <f t="shared" si="1"/>
        <v>女</v>
      </c>
      <c r="E27" s="3" t="s">
        <v>56</v>
      </c>
      <c r="F27" s="3" t="s">
        <v>8</v>
      </c>
      <c r="G27" s="3" t="s">
        <v>57</v>
      </c>
      <c r="H27" s="3">
        <v>71.4</v>
      </c>
    </row>
    <row r="28" spans="1:8" ht="27.75" customHeight="1">
      <c r="A28" s="3">
        <v>26</v>
      </c>
      <c r="B28" s="3" t="str">
        <f t="shared" si="0"/>
        <v>01</v>
      </c>
      <c r="C28" s="3" t="str">
        <f>"张桢桢"</f>
        <v>张桢桢</v>
      </c>
      <c r="D28" s="3" t="str">
        <f t="shared" si="1"/>
        <v>女</v>
      </c>
      <c r="E28" s="3" t="s">
        <v>58</v>
      </c>
      <c r="F28" s="3" t="s">
        <v>8</v>
      </c>
      <c r="G28" s="3" t="s">
        <v>59</v>
      </c>
      <c r="H28" s="3">
        <v>77</v>
      </c>
    </row>
    <row r="29" spans="1:8" ht="27.75" customHeight="1">
      <c r="A29" s="3">
        <v>27</v>
      </c>
      <c r="B29" s="3" t="str">
        <f t="shared" si="0"/>
        <v>01</v>
      </c>
      <c r="C29" s="3" t="str">
        <f>"陈娟"</f>
        <v>陈娟</v>
      </c>
      <c r="D29" s="3" t="str">
        <f t="shared" si="1"/>
        <v>女</v>
      </c>
      <c r="E29" s="3" t="s">
        <v>60</v>
      </c>
      <c r="F29" s="3" t="s">
        <v>8</v>
      </c>
      <c r="G29" s="3" t="s">
        <v>61</v>
      </c>
      <c r="H29" s="3">
        <v>73.1</v>
      </c>
    </row>
    <row r="30" spans="1:8" ht="27.75" customHeight="1">
      <c r="A30" s="3">
        <v>28</v>
      </c>
      <c r="B30" s="3" t="str">
        <f t="shared" si="0"/>
        <v>01</v>
      </c>
      <c r="C30" s="3" t="str">
        <f>"王小菲"</f>
        <v>王小菲</v>
      </c>
      <c r="D30" s="3" t="str">
        <f t="shared" si="1"/>
        <v>女</v>
      </c>
      <c r="E30" s="3" t="s">
        <v>62</v>
      </c>
      <c r="F30" s="3" t="s">
        <v>8</v>
      </c>
      <c r="G30" s="3" t="s">
        <v>63</v>
      </c>
      <c r="H30" s="3" t="s">
        <v>64</v>
      </c>
    </row>
    <row r="31" spans="1:8" ht="27.75" customHeight="1">
      <c r="A31" s="3">
        <v>29</v>
      </c>
      <c r="B31" s="3" t="str">
        <f t="shared" si="0"/>
        <v>01</v>
      </c>
      <c r="C31" s="3" t="str">
        <f>"刘金超"</f>
        <v>刘金超</v>
      </c>
      <c r="D31" s="3" t="str">
        <f>"男"</f>
        <v>男</v>
      </c>
      <c r="E31" s="3" t="s">
        <v>65</v>
      </c>
      <c r="F31" s="3" t="s">
        <v>8</v>
      </c>
      <c r="G31" s="3" t="s">
        <v>66</v>
      </c>
      <c r="H31" s="3">
        <v>70.4</v>
      </c>
    </row>
    <row r="32" spans="1:8" ht="27.75" customHeight="1">
      <c r="A32" s="3">
        <v>30</v>
      </c>
      <c r="B32" s="3" t="str">
        <f t="shared" si="0"/>
        <v>01</v>
      </c>
      <c r="C32" s="3" t="str">
        <f>"张帅"</f>
        <v>张帅</v>
      </c>
      <c r="D32" s="3" t="str">
        <f>"男"</f>
        <v>男</v>
      </c>
      <c r="E32" s="3" t="s">
        <v>67</v>
      </c>
      <c r="F32" s="3" t="s">
        <v>8</v>
      </c>
      <c r="G32" s="3" t="s">
        <v>68</v>
      </c>
      <c r="H32" s="3">
        <v>58.6</v>
      </c>
    </row>
    <row r="33" spans="1:8" ht="27.75" customHeight="1">
      <c r="A33" s="3">
        <v>31</v>
      </c>
      <c r="B33" s="3" t="str">
        <f t="shared" si="0"/>
        <v>01</v>
      </c>
      <c r="C33" s="3" t="str">
        <f>"党国旗"</f>
        <v>党国旗</v>
      </c>
      <c r="D33" s="3" t="str">
        <f>"女"</f>
        <v>女</v>
      </c>
      <c r="E33" s="3" t="s">
        <v>69</v>
      </c>
      <c r="F33" s="3" t="s">
        <v>70</v>
      </c>
      <c r="G33" s="3" t="s">
        <v>9</v>
      </c>
      <c r="H33" s="3">
        <v>65.6</v>
      </c>
    </row>
    <row r="34" spans="1:8" ht="27.75" customHeight="1">
      <c r="A34" s="3">
        <v>32</v>
      </c>
      <c r="B34" s="3" t="str">
        <f t="shared" si="0"/>
        <v>01</v>
      </c>
      <c r="C34" s="3" t="str">
        <f>"王世杰"</f>
        <v>王世杰</v>
      </c>
      <c r="D34" s="3" t="str">
        <f>"男"</f>
        <v>男</v>
      </c>
      <c r="E34" s="3" t="s">
        <v>71</v>
      </c>
      <c r="F34" s="3" t="s">
        <v>70</v>
      </c>
      <c r="G34" s="3" t="s">
        <v>11</v>
      </c>
      <c r="H34" s="3">
        <v>67.1</v>
      </c>
    </row>
    <row r="35" spans="1:8" ht="27.75" customHeight="1">
      <c r="A35" s="3">
        <v>33</v>
      </c>
      <c r="B35" s="3" t="str">
        <f t="shared" si="0"/>
        <v>01</v>
      </c>
      <c r="C35" s="3" t="str">
        <f>"沈君"</f>
        <v>沈君</v>
      </c>
      <c r="D35" s="3" t="str">
        <f>"女"</f>
        <v>女</v>
      </c>
      <c r="E35" s="3" t="s">
        <v>72</v>
      </c>
      <c r="F35" s="3" t="s">
        <v>70</v>
      </c>
      <c r="G35" s="3" t="s">
        <v>13</v>
      </c>
      <c r="H35" s="3">
        <v>54.5</v>
      </c>
    </row>
    <row r="36" spans="1:8" ht="27.75" customHeight="1">
      <c r="A36" s="3">
        <v>34</v>
      </c>
      <c r="B36" s="3" t="str">
        <f t="shared" si="0"/>
        <v>01</v>
      </c>
      <c r="C36" s="3" t="str">
        <f>"仝玲"</f>
        <v>仝玲</v>
      </c>
      <c r="D36" s="3" t="str">
        <f>"女"</f>
        <v>女</v>
      </c>
      <c r="E36" s="3" t="s">
        <v>73</v>
      </c>
      <c r="F36" s="3" t="s">
        <v>70</v>
      </c>
      <c r="G36" s="3" t="s">
        <v>15</v>
      </c>
      <c r="H36" s="3">
        <v>68.9</v>
      </c>
    </row>
    <row r="37" spans="1:8" ht="27.75" customHeight="1">
      <c r="A37" s="3">
        <v>35</v>
      </c>
      <c r="B37" s="3" t="str">
        <f t="shared" si="0"/>
        <v>01</v>
      </c>
      <c r="C37" s="3" t="str">
        <f>"贾大彬"</f>
        <v>贾大彬</v>
      </c>
      <c r="D37" s="3" t="str">
        <f>"男"</f>
        <v>男</v>
      </c>
      <c r="E37" s="3" t="s">
        <v>74</v>
      </c>
      <c r="F37" s="3" t="s">
        <v>70</v>
      </c>
      <c r="G37" s="3" t="s">
        <v>17</v>
      </c>
      <c r="H37" s="3" t="s">
        <v>64</v>
      </c>
    </row>
    <row r="38" spans="1:8" ht="27.75" customHeight="1">
      <c r="A38" s="3">
        <v>36</v>
      </c>
      <c r="B38" s="3" t="str">
        <f t="shared" si="0"/>
        <v>01</v>
      </c>
      <c r="C38" s="3" t="str">
        <f>"古中领"</f>
        <v>古中领</v>
      </c>
      <c r="D38" s="3" t="str">
        <f>"男"</f>
        <v>男</v>
      </c>
      <c r="E38" s="3" t="s">
        <v>75</v>
      </c>
      <c r="F38" s="3" t="s">
        <v>70</v>
      </c>
      <c r="G38" s="3" t="s">
        <v>19</v>
      </c>
      <c r="H38" s="3">
        <v>66.8</v>
      </c>
    </row>
    <row r="39" spans="1:8" ht="27.75" customHeight="1">
      <c r="A39" s="3">
        <v>37</v>
      </c>
      <c r="B39" s="3" t="str">
        <f t="shared" si="0"/>
        <v>01</v>
      </c>
      <c r="C39" s="3" t="str">
        <f>"史崇满"</f>
        <v>史崇满</v>
      </c>
      <c r="D39" s="3" t="str">
        <f>"男"</f>
        <v>男</v>
      </c>
      <c r="E39" s="3" t="s">
        <v>76</v>
      </c>
      <c r="F39" s="3" t="s">
        <v>70</v>
      </c>
      <c r="G39" s="3" t="s">
        <v>21</v>
      </c>
      <c r="H39" s="3">
        <v>80.5</v>
      </c>
    </row>
    <row r="40" spans="1:8" ht="27.75" customHeight="1">
      <c r="A40" s="3">
        <v>38</v>
      </c>
      <c r="B40" s="3" t="str">
        <f t="shared" si="0"/>
        <v>01</v>
      </c>
      <c r="C40" s="3" t="str">
        <f>"郭梦岳"</f>
        <v>郭梦岳</v>
      </c>
      <c r="D40" s="3" t="str">
        <f>"男"</f>
        <v>男</v>
      </c>
      <c r="E40" s="3" t="s">
        <v>77</v>
      </c>
      <c r="F40" s="3" t="s">
        <v>70</v>
      </c>
      <c r="G40" s="3" t="s">
        <v>23</v>
      </c>
      <c r="H40" s="3">
        <v>67.6</v>
      </c>
    </row>
    <row r="41" spans="1:8" ht="27.75" customHeight="1">
      <c r="A41" s="3">
        <v>39</v>
      </c>
      <c r="B41" s="3" t="str">
        <f t="shared" si="0"/>
        <v>01</v>
      </c>
      <c r="C41" s="3" t="str">
        <f>"刘瑾"</f>
        <v>刘瑾</v>
      </c>
      <c r="D41" s="3" t="str">
        <f>"男"</f>
        <v>男</v>
      </c>
      <c r="E41" s="3" t="s">
        <v>78</v>
      </c>
      <c r="F41" s="3" t="s">
        <v>70</v>
      </c>
      <c r="G41" s="3" t="s">
        <v>25</v>
      </c>
      <c r="H41" s="3">
        <v>61.8</v>
      </c>
    </row>
    <row r="42" spans="1:8" ht="27.75" customHeight="1">
      <c r="A42" s="3">
        <v>40</v>
      </c>
      <c r="B42" s="3" t="str">
        <f t="shared" si="0"/>
        <v>01</v>
      </c>
      <c r="C42" s="3" t="str">
        <f>"皮丽雪"</f>
        <v>皮丽雪</v>
      </c>
      <c r="D42" s="3" t="str">
        <f>"女"</f>
        <v>女</v>
      </c>
      <c r="E42" s="3" t="s">
        <v>79</v>
      </c>
      <c r="F42" s="3" t="s">
        <v>70</v>
      </c>
      <c r="G42" s="3" t="s">
        <v>27</v>
      </c>
      <c r="H42" s="3">
        <v>68.3</v>
      </c>
    </row>
    <row r="43" spans="1:8" ht="27.75" customHeight="1">
      <c r="A43" s="3">
        <v>41</v>
      </c>
      <c r="B43" s="3" t="str">
        <f t="shared" si="0"/>
        <v>01</v>
      </c>
      <c r="C43" s="3" t="str">
        <f>"焦淮源"</f>
        <v>焦淮源</v>
      </c>
      <c r="D43" s="3" t="str">
        <f>"男"</f>
        <v>男</v>
      </c>
      <c r="E43" s="3" t="s">
        <v>80</v>
      </c>
      <c r="F43" s="3" t="s">
        <v>70</v>
      </c>
      <c r="G43" s="3" t="s">
        <v>29</v>
      </c>
      <c r="H43" s="3">
        <v>67.2</v>
      </c>
    </row>
    <row r="44" spans="1:8" ht="27.75" customHeight="1">
      <c r="A44" s="3">
        <v>42</v>
      </c>
      <c r="B44" s="3" t="str">
        <f t="shared" si="0"/>
        <v>01</v>
      </c>
      <c r="C44" s="3" t="str">
        <f>"马晓乾"</f>
        <v>马晓乾</v>
      </c>
      <c r="D44" s="3" t="str">
        <f>"男"</f>
        <v>男</v>
      </c>
      <c r="E44" s="3" t="s">
        <v>81</v>
      </c>
      <c r="F44" s="3" t="s">
        <v>70</v>
      </c>
      <c r="G44" s="3" t="s">
        <v>31</v>
      </c>
      <c r="H44" s="3">
        <v>72.1</v>
      </c>
    </row>
    <row r="45" spans="1:8" ht="27.75" customHeight="1">
      <c r="A45" s="3">
        <v>43</v>
      </c>
      <c r="B45" s="3" t="str">
        <f t="shared" si="0"/>
        <v>01</v>
      </c>
      <c r="C45" s="3" t="str">
        <f>"王坦"</f>
        <v>王坦</v>
      </c>
      <c r="D45" s="3" t="str">
        <f>"女"</f>
        <v>女</v>
      </c>
      <c r="E45" s="3" t="s">
        <v>82</v>
      </c>
      <c r="F45" s="3" t="s">
        <v>70</v>
      </c>
      <c r="G45" s="3" t="s">
        <v>33</v>
      </c>
      <c r="H45" s="3">
        <v>52.6</v>
      </c>
    </row>
    <row r="46" spans="1:8" ht="27.75" customHeight="1">
      <c r="A46" s="3">
        <v>44</v>
      </c>
      <c r="B46" s="3" t="str">
        <f t="shared" si="0"/>
        <v>01</v>
      </c>
      <c r="C46" s="3" t="str">
        <f>"刘燚"</f>
        <v>刘燚</v>
      </c>
      <c r="D46" s="3" t="str">
        <f>"男"</f>
        <v>男</v>
      </c>
      <c r="E46" s="3" t="s">
        <v>83</v>
      </c>
      <c r="F46" s="3" t="s">
        <v>70</v>
      </c>
      <c r="G46" s="3" t="s">
        <v>35</v>
      </c>
      <c r="H46" s="3">
        <v>63.1</v>
      </c>
    </row>
    <row r="47" spans="1:8" ht="27.75" customHeight="1">
      <c r="A47" s="3">
        <v>45</v>
      </c>
      <c r="B47" s="3" t="str">
        <f t="shared" si="0"/>
        <v>01</v>
      </c>
      <c r="C47" s="3" t="str">
        <f>"阚威"</f>
        <v>阚威</v>
      </c>
      <c r="D47" s="3" t="str">
        <f>"男"</f>
        <v>男</v>
      </c>
      <c r="E47" s="3" t="s">
        <v>84</v>
      </c>
      <c r="F47" s="3" t="s">
        <v>70</v>
      </c>
      <c r="G47" s="3" t="s">
        <v>37</v>
      </c>
      <c r="H47" s="3">
        <v>66.7</v>
      </c>
    </row>
    <row r="48" spans="1:8" ht="27.75" customHeight="1">
      <c r="A48" s="3">
        <v>46</v>
      </c>
      <c r="B48" s="3" t="str">
        <f t="shared" si="0"/>
        <v>01</v>
      </c>
      <c r="C48" s="3" t="str">
        <f>"王聪"</f>
        <v>王聪</v>
      </c>
      <c r="D48" s="3" t="str">
        <f>"女"</f>
        <v>女</v>
      </c>
      <c r="E48" s="3" t="s">
        <v>85</v>
      </c>
      <c r="F48" s="3" t="s">
        <v>70</v>
      </c>
      <c r="G48" s="3" t="s">
        <v>39</v>
      </c>
      <c r="H48" s="3">
        <v>75.5</v>
      </c>
    </row>
    <row r="49" spans="1:8" ht="27.75" customHeight="1">
      <c r="A49" s="3">
        <v>47</v>
      </c>
      <c r="B49" s="3" t="str">
        <f t="shared" si="0"/>
        <v>01</v>
      </c>
      <c r="C49" s="3" t="str">
        <f>"张昀"</f>
        <v>张昀</v>
      </c>
      <c r="D49" s="3" t="str">
        <f>"女"</f>
        <v>女</v>
      </c>
      <c r="E49" s="3" t="s">
        <v>86</v>
      </c>
      <c r="F49" s="3" t="s">
        <v>70</v>
      </c>
      <c r="G49" s="3" t="s">
        <v>41</v>
      </c>
      <c r="H49" s="3">
        <v>86.9</v>
      </c>
    </row>
    <row r="50" spans="1:8" ht="27.75" customHeight="1">
      <c r="A50" s="3">
        <v>48</v>
      </c>
      <c r="B50" s="3" t="str">
        <f t="shared" si="0"/>
        <v>01</v>
      </c>
      <c r="C50" s="3" t="str">
        <f>"王梦"</f>
        <v>王梦</v>
      </c>
      <c r="D50" s="3" t="str">
        <f>"女"</f>
        <v>女</v>
      </c>
      <c r="E50" s="3" t="s">
        <v>87</v>
      </c>
      <c r="F50" s="3" t="s">
        <v>70</v>
      </c>
      <c r="G50" s="3" t="s">
        <v>43</v>
      </c>
      <c r="H50" s="3">
        <v>64.2</v>
      </c>
    </row>
    <row r="51" spans="1:8" ht="27.75" customHeight="1">
      <c r="A51" s="3">
        <v>49</v>
      </c>
      <c r="B51" s="3" t="str">
        <f t="shared" si="0"/>
        <v>01</v>
      </c>
      <c r="C51" s="3" t="str">
        <f>"吕征"</f>
        <v>吕征</v>
      </c>
      <c r="D51" s="3" t="str">
        <f>"男"</f>
        <v>男</v>
      </c>
      <c r="E51" s="3" t="s">
        <v>88</v>
      </c>
      <c r="F51" s="3" t="s">
        <v>70</v>
      </c>
      <c r="G51" s="3" t="s">
        <v>45</v>
      </c>
      <c r="H51" s="3">
        <v>47</v>
      </c>
    </row>
    <row r="52" spans="1:8" ht="27.75" customHeight="1">
      <c r="A52" s="3">
        <v>50</v>
      </c>
      <c r="B52" s="3" t="str">
        <f t="shared" si="0"/>
        <v>01</v>
      </c>
      <c r="C52" s="3" t="str">
        <f>"王旭"</f>
        <v>王旭</v>
      </c>
      <c r="D52" s="3" t="str">
        <f>"男"</f>
        <v>男</v>
      </c>
      <c r="E52" s="3" t="s">
        <v>89</v>
      </c>
      <c r="F52" s="3" t="s">
        <v>70</v>
      </c>
      <c r="G52" s="3" t="s">
        <v>47</v>
      </c>
      <c r="H52" s="3">
        <v>53</v>
      </c>
    </row>
    <row r="53" spans="1:8" ht="27.75" customHeight="1">
      <c r="A53" s="3">
        <v>51</v>
      </c>
      <c r="B53" s="3" t="str">
        <f t="shared" si="0"/>
        <v>01</v>
      </c>
      <c r="C53" s="3" t="str">
        <f>"李亚辉"</f>
        <v>李亚辉</v>
      </c>
      <c r="D53" s="3" t="str">
        <f>"女"</f>
        <v>女</v>
      </c>
      <c r="E53" s="3" t="s">
        <v>90</v>
      </c>
      <c r="F53" s="3" t="s">
        <v>70</v>
      </c>
      <c r="G53" s="3" t="s">
        <v>49</v>
      </c>
      <c r="H53" s="3">
        <v>63</v>
      </c>
    </row>
    <row r="54" spans="1:8" ht="27.75" customHeight="1">
      <c r="A54" s="3">
        <v>52</v>
      </c>
      <c r="B54" s="3" t="str">
        <f t="shared" si="0"/>
        <v>01</v>
      </c>
      <c r="C54" s="3" t="str">
        <f>"王庚洋"</f>
        <v>王庚洋</v>
      </c>
      <c r="D54" s="3" t="str">
        <f>"男"</f>
        <v>男</v>
      </c>
      <c r="E54" s="3" t="s">
        <v>91</v>
      </c>
      <c r="F54" s="3" t="s">
        <v>70</v>
      </c>
      <c r="G54" s="3" t="s">
        <v>51</v>
      </c>
      <c r="H54" s="3">
        <v>61</v>
      </c>
    </row>
    <row r="55" spans="1:8" ht="27.75" customHeight="1">
      <c r="A55" s="3">
        <v>53</v>
      </c>
      <c r="B55" s="3" t="str">
        <f t="shared" si="0"/>
        <v>01</v>
      </c>
      <c r="C55" s="3" t="str">
        <f>"张晓玲"</f>
        <v>张晓玲</v>
      </c>
      <c r="D55" s="3" t="str">
        <f>"女"</f>
        <v>女</v>
      </c>
      <c r="E55" s="3" t="s">
        <v>92</v>
      </c>
      <c r="F55" s="3" t="s">
        <v>70</v>
      </c>
      <c r="G55" s="3" t="s">
        <v>53</v>
      </c>
      <c r="H55" s="3">
        <v>67.9</v>
      </c>
    </row>
    <row r="56" spans="1:8" ht="27.75" customHeight="1">
      <c r="A56" s="3">
        <v>54</v>
      </c>
      <c r="B56" s="3" t="str">
        <f t="shared" si="0"/>
        <v>01</v>
      </c>
      <c r="C56" s="3" t="str">
        <f>"王晶"</f>
        <v>王晶</v>
      </c>
      <c r="D56" s="3" t="str">
        <f>"女"</f>
        <v>女</v>
      </c>
      <c r="E56" s="3" t="s">
        <v>93</v>
      </c>
      <c r="F56" s="3" t="s">
        <v>70</v>
      </c>
      <c r="G56" s="3" t="s">
        <v>55</v>
      </c>
      <c r="H56" s="3">
        <v>55.4</v>
      </c>
    </row>
    <row r="57" spans="1:8" ht="27.75" customHeight="1">
      <c r="A57" s="3">
        <v>55</v>
      </c>
      <c r="B57" s="3" t="str">
        <f t="shared" si="0"/>
        <v>01</v>
      </c>
      <c r="C57" s="3" t="str">
        <f>"党燕丽"</f>
        <v>党燕丽</v>
      </c>
      <c r="D57" s="3" t="str">
        <f>"女"</f>
        <v>女</v>
      </c>
      <c r="E57" s="3" t="s">
        <v>94</v>
      </c>
      <c r="F57" s="3" t="s">
        <v>70</v>
      </c>
      <c r="G57" s="3" t="s">
        <v>57</v>
      </c>
      <c r="H57" s="3">
        <v>66.1</v>
      </c>
    </row>
    <row r="58" spans="1:8" ht="27.75" customHeight="1">
      <c r="A58" s="3">
        <v>56</v>
      </c>
      <c r="B58" s="3" t="str">
        <f t="shared" si="0"/>
        <v>01</v>
      </c>
      <c r="C58" s="3" t="str">
        <f>"惠昆"</f>
        <v>惠昆</v>
      </c>
      <c r="D58" s="3" t="str">
        <f>"男"</f>
        <v>男</v>
      </c>
      <c r="E58" s="3" t="s">
        <v>95</v>
      </c>
      <c r="F58" s="3" t="s">
        <v>70</v>
      </c>
      <c r="G58" s="3" t="s">
        <v>59</v>
      </c>
      <c r="H58" s="3" t="s">
        <v>64</v>
      </c>
    </row>
    <row r="59" spans="1:8" ht="27.75" customHeight="1">
      <c r="A59" s="3">
        <v>57</v>
      </c>
      <c r="B59" s="3" t="str">
        <f t="shared" si="0"/>
        <v>01</v>
      </c>
      <c r="C59" s="3" t="str">
        <f>"张凯翔"</f>
        <v>张凯翔</v>
      </c>
      <c r="D59" s="3" t="str">
        <f>"男"</f>
        <v>男</v>
      </c>
      <c r="E59" s="3" t="s">
        <v>96</v>
      </c>
      <c r="F59" s="3" t="s">
        <v>70</v>
      </c>
      <c r="G59" s="3" t="s">
        <v>61</v>
      </c>
      <c r="H59" s="3">
        <v>61.4</v>
      </c>
    </row>
    <row r="60" spans="1:8" ht="27.75" customHeight="1">
      <c r="A60" s="3">
        <v>58</v>
      </c>
      <c r="B60" s="3" t="str">
        <f t="shared" si="0"/>
        <v>01</v>
      </c>
      <c r="C60" s="3" t="str">
        <f>"李丽"</f>
        <v>李丽</v>
      </c>
      <c r="D60" s="3" t="str">
        <f>"女"</f>
        <v>女</v>
      </c>
      <c r="E60" s="3" t="s">
        <v>97</v>
      </c>
      <c r="F60" s="3" t="s">
        <v>70</v>
      </c>
      <c r="G60" s="3" t="s">
        <v>63</v>
      </c>
      <c r="H60" s="3">
        <v>71.3</v>
      </c>
    </row>
    <row r="61" spans="1:8" ht="27.75" customHeight="1">
      <c r="A61" s="3">
        <v>59</v>
      </c>
      <c r="B61" s="3" t="str">
        <f t="shared" si="0"/>
        <v>01</v>
      </c>
      <c r="C61" s="3" t="str">
        <f>"张颜"</f>
        <v>张颜</v>
      </c>
      <c r="D61" s="3" t="str">
        <f>"女"</f>
        <v>女</v>
      </c>
      <c r="E61" s="3" t="s">
        <v>98</v>
      </c>
      <c r="F61" s="3" t="s">
        <v>70</v>
      </c>
      <c r="G61" s="3" t="s">
        <v>66</v>
      </c>
      <c r="H61" s="3">
        <v>61.6</v>
      </c>
    </row>
    <row r="62" spans="1:8" ht="27.75" customHeight="1">
      <c r="A62" s="3">
        <v>60</v>
      </c>
      <c r="B62" s="3" t="str">
        <f t="shared" si="0"/>
        <v>01</v>
      </c>
      <c r="C62" s="3" t="str">
        <f>"郑路"</f>
        <v>郑路</v>
      </c>
      <c r="D62" s="3" t="str">
        <f>"男"</f>
        <v>男</v>
      </c>
      <c r="E62" s="3" t="s">
        <v>99</v>
      </c>
      <c r="F62" s="3" t="s">
        <v>70</v>
      </c>
      <c r="G62" s="3" t="s">
        <v>68</v>
      </c>
      <c r="H62" s="3">
        <v>67.7</v>
      </c>
    </row>
    <row r="63" spans="1:8" ht="27.75" customHeight="1">
      <c r="A63" s="3">
        <v>61</v>
      </c>
      <c r="B63" s="3" t="str">
        <f t="shared" si="0"/>
        <v>01</v>
      </c>
      <c r="C63" s="3" t="str">
        <f>"王民"</f>
        <v>王民</v>
      </c>
      <c r="D63" s="3" t="str">
        <f>"男"</f>
        <v>男</v>
      </c>
      <c r="E63" s="3" t="s">
        <v>100</v>
      </c>
      <c r="F63" s="3" t="s">
        <v>70</v>
      </c>
      <c r="G63" s="3" t="s">
        <v>101</v>
      </c>
      <c r="H63" s="3">
        <v>67.9</v>
      </c>
    </row>
    <row r="64" spans="1:8" ht="27.75" customHeight="1">
      <c r="A64" s="3">
        <v>62</v>
      </c>
      <c r="B64" s="3" t="str">
        <f t="shared" si="0"/>
        <v>01</v>
      </c>
      <c r="C64" s="3" t="str">
        <f>"郝利"</f>
        <v>郝利</v>
      </c>
      <c r="D64" s="3" t="str">
        <f>"男"</f>
        <v>男</v>
      </c>
      <c r="E64" s="3" t="s">
        <v>102</v>
      </c>
      <c r="F64" s="3" t="s">
        <v>70</v>
      </c>
      <c r="G64" s="3" t="s">
        <v>103</v>
      </c>
      <c r="H64" s="3">
        <v>76.8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2022-07-28T00:08:47Z</dcterms:created>
  <dcterms:modified xsi:type="dcterms:W3CDTF">2022-08-01T02:02:25Z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BBA2B5F92A354FCEB5CBFA7F7071E98C</vt:lpwstr>
  </property>
  <property fmtid="{D5CDD505-2E9C-101B-9397-08002B2CF9AE}" pid="3" name="KSOProductBuildVer">
    <vt:lpwstr>2052-11.1.0.11579</vt:lpwstr>
  </property>
</Properties>
</file>